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<sst xmlns="http://schemas.openxmlformats.org/spreadsheetml/2006/main" count="279" uniqueCount="179">
  <si>
    <t>Kostengruppe</t>
  </si>
  <si>
    <t>Kosten 2005  B- 4132/2004</t>
  </si>
  <si>
    <t>Kosten 2007 B- 4488/2006</t>
  </si>
  <si>
    <t>RK 1</t>
  </si>
  <si>
    <t>RK 2</t>
  </si>
  <si>
    <t>RK 4</t>
  </si>
  <si>
    <t>RK 3</t>
  </si>
  <si>
    <t>Winterdienst</t>
  </si>
  <si>
    <t>Boulevard</t>
  </si>
  <si>
    <t xml:space="preserve">                 ohne Winterdienst</t>
  </si>
  <si>
    <t>RK 4 mit</t>
  </si>
  <si>
    <t xml:space="preserve">RK 4 ohne </t>
  </si>
  <si>
    <t>Gegenüberstellung der Kosten 2005 und 2006 für die Straßenreinigung/ Winterdienst in €</t>
  </si>
  <si>
    <t>U Gr 67900</t>
  </si>
  <si>
    <t>Zwischensumme</t>
  </si>
  <si>
    <t>Übertrag</t>
  </si>
  <si>
    <t>Kehrmaschine</t>
  </si>
  <si>
    <t>RK 2/ RK 3</t>
  </si>
  <si>
    <t>gesamt</t>
  </si>
  <si>
    <t>umlagefähig</t>
  </si>
  <si>
    <t>Gebühr</t>
  </si>
  <si>
    <t>U Gr 57200  *1</t>
  </si>
  <si>
    <t>Pos. 2.1.1. *2</t>
  </si>
  <si>
    <t>Pos. 2.1.2. *3</t>
  </si>
  <si>
    <t>Pos. 2.2. *4</t>
  </si>
  <si>
    <t>Pos. 2.3. *5</t>
  </si>
  <si>
    <t>Pos. 2.4. *6</t>
  </si>
  <si>
    <t>U Gr 55100 *7</t>
  </si>
  <si>
    <t>U Gr 57000 *8</t>
  </si>
  <si>
    <t>U Gr 68000 *9</t>
  </si>
  <si>
    <t>U Gr 68500 *10</t>
  </si>
  <si>
    <t>U Gr 55300 *11</t>
  </si>
  <si>
    <t>U Gr 55501 *12</t>
  </si>
  <si>
    <t>U Gr 55200 *13</t>
  </si>
  <si>
    <t>U Gr 55300 *14</t>
  </si>
  <si>
    <t>U Gr 55400 *15</t>
  </si>
  <si>
    <t>U Gr 58900  * 16</t>
  </si>
  <si>
    <t>Pos. 1.1. * 17</t>
  </si>
  <si>
    <t>Pos. 1.2. *18</t>
  </si>
  <si>
    <t>Pos. 1.3. *19</t>
  </si>
  <si>
    <t>Pos. 2.1. *20</t>
  </si>
  <si>
    <t>Pos. 2.2. *21</t>
  </si>
  <si>
    <t>Pos. 2.3. * 22</t>
  </si>
  <si>
    <t>Pos. 2.1.1 *23</t>
  </si>
  <si>
    <t>Pos. 2.1.2. *24</t>
  </si>
  <si>
    <t>Pos. 2.1.3. *25</t>
  </si>
  <si>
    <t>Pos. 2.2. *26</t>
  </si>
  <si>
    <t>Pos. 2.3. * 27</t>
  </si>
  <si>
    <t>U Gr 46100 *28</t>
  </si>
  <si>
    <t>U Gr 55100 *29</t>
  </si>
  <si>
    <t>U Gr 57000 *30</t>
  </si>
  <si>
    <t>U Gr 57200 *31</t>
  </si>
  <si>
    <t>Pos. 5.1.1. *32</t>
  </si>
  <si>
    <t>Pos. 5.1.1.1. *33</t>
  </si>
  <si>
    <t>Pos. 5.2.1.1. *34</t>
  </si>
  <si>
    <t>Pos. 5.2.1.2. *35</t>
  </si>
  <si>
    <t>Pos. 5.2.2. *36</t>
  </si>
  <si>
    <t>Pos. 5.2.2.1. *37</t>
  </si>
  <si>
    <t>Pos. 5.2.3. *38</t>
  </si>
  <si>
    <t>Pos. 5.2.3.1. *39</t>
  </si>
  <si>
    <t>Pos. 5.2.4.1. *40</t>
  </si>
  <si>
    <t>Pos. 5.2.4.2. *41</t>
  </si>
  <si>
    <t>Pos. 5.3 *42</t>
  </si>
  <si>
    <t>Pos. 5.4. *43</t>
  </si>
  <si>
    <t>Pos. 5.6. *44</t>
  </si>
  <si>
    <t>Pos. 5.7. *45</t>
  </si>
  <si>
    <t>U Gr 68000 *46</t>
  </si>
  <si>
    <t>U Gr 68500 *47</t>
  </si>
  <si>
    <t>Erläuterungen zu den Kostengruppen</t>
  </si>
  <si>
    <t>*1</t>
  </si>
  <si>
    <t>Sonntagsreinigung Boulevard</t>
  </si>
  <si>
    <t>*2</t>
  </si>
  <si>
    <t>UGr 57200</t>
  </si>
  <si>
    <t>Boulevard: Personalkosten manuelle Reinigung</t>
  </si>
  <si>
    <t>Boulevard: Technikkosten manuelle Reinigung</t>
  </si>
  <si>
    <t>*3</t>
  </si>
  <si>
    <t>*4</t>
  </si>
  <si>
    <t>*5</t>
  </si>
  <si>
    <t>*6</t>
  </si>
  <si>
    <t>Boulevard: Anteil Personalkosten Meister</t>
  </si>
  <si>
    <t>Boulevard: kalkulatorische Kosten Verwaltung</t>
  </si>
  <si>
    <t>Boulevard: Wartung Reparatur Winterdiensttechnik (Anteil)</t>
  </si>
  <si>
    <t>UGr 55100</t>
  </si>
  <si>
    <t>Boulevard: Verbrauchsmittel (Kies, Salz, Granulat) Winterdienst</t>
  </si>
  <si>
    <t>UGr 57000</t>
  </si>
  <si>
    <t>UGr 68000</t>
  </si>
  <si>
    <t>Boulevard: Abschreibungen Anlagevermögen, Anteil Winterdienst</t>
  </si>
  <si>
    <t>Boulevard: kalkulatorische Verzinsung Anlagevermögen, (Anteil)</t>
  </si>
  <si>
    <t>Leasingrate Kehrmaschine</t>
  </si>
  <si>
    <t>UGr 68500</t>
  </si>
  <si>
    <t>UGr 55300</t>
  </si>
  <si>
    <t>*7</t>
  </si>
  <si>
    <t>*8</t>
  </si>
  <si>
    <t>*9</t>
  </si>
  <si>
    <t>*10</t>
  </si>
  <si>
    <t>*11</t>
  </si>
  <si>
    <t>*12</t>
  </si>
  <si>
    <t>*13</t>
  </si>
  <si>
    <t>*14</t>
  </si>
  <si>
    <t>*15</t>
  </si>
  <si>
    <t>*16</t>
  </si>
  <si>
    <t>*17</t>
  </si>
  <si>
    <t>*18</t>
  </si>
  <si>
    <t>*19</t>
  </si>
  <si>
    <t>*20</t>
  </si>
  <si>
    <t>*21</t>
  </si>
  <si>
    <t>*22</t>
  </si>
  <si>
    <t>*23</t>
  </si>
  <si>
    <t>*24</t>
  </si>
  <si>
    <t>*25</t>
  </si>
  <si>
    <t>*26</t>
  </si>
  <si>
    <t>*27</t>
  </si>
  <si>
    <t>*28</t>
  </si>
  <si>
    <t>*29</t>
  </si>
  <si>
    <t>*30</t>
  </si>
  <si>
    <t>*31</t>
  </si>
  <si>
    <t>*32</t>
  </si>
  <si>
    <t>*33</t>
  </si>
  <si>
    <t>*34</t>
  </si>
  <si>
    <t>*35</t>
  </si>
  <si>
    <t>*36</t>
  </si>
  <si>
    <t>*37</t>
  </si>
  <si>
    <t>*38</t>
  </si>
  <si>
    <t>*39</t>
  </si>
  <si>
    <t>*40</t>
  </si>
  <si>
    <t>*41</t>
  </si>
  <si>
    <t>*42</t>
  </si>
  <si>
    <t>*43</t>
  </si>
  <si>
    <t>*44</t>
  </si>
  <si>
    <t>*45</t>
  </si>
  <si>
    <t>*46</t>
  </si>
  <si>
    <t>*47</t>
  </si>
  <si>
    <t>*48</t>
  </si>
  <si>
    <t>Unterhaltung Kehrmaschine</t>
  </si>
  <si>
    <t>UGr 55101</t>
  </si>
  <si>
    <t>Dieselkraftstoff</t>
  </si>
  <si>
    <t>UGr 55200</t>
  </si>
  <si>
    <t>Öl- und Schmierstoffe</t>
  </si>
  <si>
    <t>UGr 55400</t>
  </si>
  <si>
    <t>Versicherungen und KfZ Steuern</t>
  </si>
  <si>
    <t>UGr 58900</t>
  </si>
  <si>
    <t>Deponiekosten</t>
  </si>
  <si>
    <t>UGr 67900</t>
  </si>
  <si>
    <t>innere Verrechnungen Kehrmaschine: Personalkosten Fahrer</t>
  </si>
  <si>
    <t>innere Verrechnungen Kehrmaschine: Personalkosten Schlosser</t>
  </si>
  <si>
    <t>innere Verrechnungen Kehrmaschine: Wasserkosten</t>
  </si>
  <si>
    <t>innere Verrechnungen Kehrmaschine: Personalkosten Fahrer Radlader</t>
  </si>
  <si>
    <t>innere Verrechnungen Kehrmaschine: Handarbeitskraft</t>
  </si>
  <si>
    <t>innere Verrechnungen Kehrmaschine: Technikkosten (Radlader)</t>
  </si>
  <si>
    <t>innere Verrechnungen RK2/RK3: Personalkosten Renigung/Radwege/Parkbuchten</t>
  </si>
  <si>
    <t>innere Verrechnungen RK2/RK3: Technikkosten Renigung/Radwege/Parkbuchten</t>
  </si>
  <si>
    <t>innere Verrechnungen RK2/RK3: Personalkosten manuelle Reinigung</t>
  </si>
  <si>
    <t>innere Verrechnungen RK2/RK3: Anteil Personalkosten Meister</t>
  </si>
  <si>
    <t>innere Verrechnungen RK2/RK3: kalkulatorische Kosten Verwaltung</t>
  </si>
  <si>
    <t>UGr 46100</t>
  </si>
  <si>
    <t>Winterdienst: Bereitschaftsdienst</t>
  </si>
  <si>
    <t>Winterdienst: Wartung, Reparatur Technik</t>
  </si>
  <si>
    <t>Winterdienst: Verbrauchsmittel (Kies, Salz, Granulat)</t>
  </si>
  <si>
    <t>Winterdienst: Streuung Bushaltestellen durch Dritten</t>
  </si>
  <si>
    <t>Veränderung der Frontmeter infolge Abgleich mit geografischem Informationssystem (GIS)</t>
  </si>
  <si>
    <t>Frontmeter *48</t>
  </si>
  <si>
    <t>Innere Ver-rechnung (UGr 67900)</t>
  </si>
  <si>
    <t>Boulevard: Verwaltung Anteil Winterdienst</t>
  </si>
  <si>
    <t>innere Verrechnungen Winterdienst: manuelle Streuungen Personalkosten</t>
  </si>
  <si>
    <t>innere Verrechnungen Winterdienst: manuelle Streuungen Technikkosten</t>
  </si>
  <si>
    <t>innere Verrechnungen Winterdienst: maschinelle Streuungen Personalkosten</t>
  </si>
  <si>
    <t>innere Verrechnungen Winterdienst: maschinelle Streuungen Technikkosten</t>
  </si>
  <si>
    <t>innere Verrechnungen Winterdienst: Streuungen mittlerer Technik Technikkosten</t>
  </si>
  <si>
    <t>innere Verrechnungen Winterdienst: Streugutbeladung Personalkosten</t>
  </si>
  <si>
    <t>innere Verrechnungen Winterdienst: Streugutbeladung Technikkosten</t>
  </si>
  <si>
    <t>innere Verrechnungen Winterdienst: Vorbereitung Streumaterial Personalkosten</t>
  </si>
  <si>
    <t>innere Verrechnungen Winterdienst: Vorbereitung Streumaterial Technikkosten</t>
  </si>
  <si>
    <t>innere Verrechnungen Winterdienst: Wartung, Reparatur Winterdiensttechnik, Anteil</t>
  </si>
  <si>
    <t>innere Verrechnungen Winterdienst: Personalkosten Meister (Anteil)</t>
  </si>
  <si>
    <t>innere Verrechnungen Winterdienst: Personalkosten Meister Grünflächen (Anteil)</t>
  </si>
  <si>
    <t>innere Verrechnungen Winterdienst: kalkulatorische Kosten Verwaltung (Anteil)</t>
  </si>
  <si>
    <t>innere Verrechnungen Winterdienst: Abschreibungen Anlagevermögen (Anteil)</t>
  </si>
  <si>
    <t>innere Verrechnungen Winterdienst: kalkulatorische Verzinsung Anlagevermögen (Anteil)</t>
  </si>
  <si>
    <t>innere Verrechnungen Winterdienst: Streuungen mittlerer Technik Personalkosten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</si>
</sst>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ill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3" xfId="15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4" xfId="15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6" xfId="15" applyNumberFormat="1" applyBorder="1" applyAlignment="1">
      <alignment horizontal="right"/>
    </xf>
    <xf numFmtId="4" fontId="0" fillId="0" borderId="7" xfId="15" applyNumberFormat="1" applyBorder="1" applyAlignment="1">
      <alignment horizontal="right"/>
    </xf>
    <xf numFmtId="4" fontId="0" fillId="0" borderId="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15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7" fillId="0" borderId="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5" xfId="0" applyBorder="1" applyAlignment="1">
      <alignment vertical="top"/>
    </xf>
    <xf numFmtId="0" fontId="0" fillId="0" borderId="25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7" xfId="0" applyBorder="1" applyAlignment="1">
      <alignment vertical="top"/>
    </xf>
    <xf numFmtId="0" fontId="0" fillId="0" borderId="7" xfId="0" applyFill="1" applyBorder="1" applyAlignment="1">
      <alignment wrapText="1"/>
    </xf>
    <xf numFmtId="0" fontId="0" fillId="0" borderId="29" xfId="0" applyBorder="1" applyAlignment="1">
      <alignment vertical="top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Border="1" applyAlignment="1">
      <alignment/>
    </xf>
    <xf numFmtId="0" fontId="0" fillId="0" borderId="25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2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22">
      <selection activeCell="I44" sqref="I44"/>
    </sheetView>
  </sheetViews>
  <sheetFormatPr defaultColWidth="11.421875" defaultRowHeight="12.75"/>
  <cols>
    <col min="1" max="1" width="14.8515625" style="0" customWidth="1"/>
    <col min="2" max="2" width="10.8515625" style="0" customWidth="1"/>
    <col min="3" max="5" width="10.421875" style="0" customWidth="1"/>
    <col min="6" max="6" width="11.00390625" style="0" customWidth="1"/>
    <col min="7" max="10" width="10.421875" style="0" customWidth="1"/>
    <col min="11" max="11" width="11.140625" style="0" customWidth="1"/>
    <col min="12" max="12" width="10.421875" style="0" customWidth="1"/>
  </cols>
  <sheetData>
    <row r="1" spans="2:13" ht="18">
      <c r="B1" s="1" t="s">
        <v>12</v>
      </c>
      <c r="M1" s="16"/>
    </row>
    <row r="2" spans="1:13" ht="12.75">
      <c r="A2" s="3"/>
      <c r="B2" s="3"/>
      <c r="C2" s="3"/>
      <c r="D2" s="3"/>
      <c r="E2" s="3"/>
      <c r="F2" s="3"/>
      <c r="G2" s="16"/>
      <c r="H2" s="16"/>
      <c r="I2" s="16"/>
      <c r="J2" s="16"/>
      <c r="K2" s="16"/>
      <c r="M2" s="16"/>
    </row>
    <row r="3" spans="1:13" ht="15.75">
      <c r="A3" s="18" t="s">
        <v>0</v>
      </c>
      <c r="B3" s="12"/>
      <c r="C3" s="13" t="s">
        <v>1</v>
      </c>
      <c r="D3" s="13"/>
      <c r="E3" s="14"/>
      <c r="F3" s="20"/>
      <c r="G3" s="14"/>
      <c r="H3" s="13" t="s">
        <v>2</v>
      </c>
      <c r="I3" s="13"/>
      <c r="J3" s="14"/>
      <c r="K3" s="14"/>
      <c r="L3" s="17"/>
      <c r="M3" s="16"/>
    </row>
    <row r="4" spans="1:13" ht="12.75">
      <c r="A4" s="2"/>
      <c r="B4" t="s">
        <v>9</v>
      </c>
      <c r="D4" s="4"/>
      <c r="E4" s="6"/>
      <c r="F4" s="21" t="s">
        <v>7</v>
      </c>
      <c r="G4" t="s">
        <v>9</v>
      </c>
      <c r="I4" s="6"/>
      <c r="J4" s="23" t="s">
        <v>11</v>
      </c>
      <c r="K4" s="5" t="s">
        <v>7</v>
      </c>
      <c r="L4" s="19" t="s">
        <v>10</v>
      </c>
      <c r="M4" s="16"/>
    </row>
    <row r="5" spans="1:13" ht="12.75">
      <c r="A5" s="11"/>
      <c r="B5" s="9" t="s">
        <v>3</v>
      </c>
      <c r="C5" s="9" t="s">
        <v>4</v>
      </c>
      <c r="D5" s="7" t="s">
        <v>6</v>
      </c>
      <c r="E5" s="8" t="s">
        <v>5</v>
      </c>
      <c r="F5" s="22" t="s">
        <v>8</v>
      </c>
      <c r="G5" s="7" t="s">
        <v>3</v>
      </c>
      <c r="H5" s="9" t="s">
        <v>4</v>
      </c>
      <c r="I5" s="7" t="s">
        <v>6</v>
      </c>
      <c r="J5" s="7" t="s">
        <v>8</v>
      </c>
      <c r="K5" s="7" t="s">
        <v>8</v>
      </c>
      <c r="L5" s="9" t="s">
        <v>8</v>
      </c>
      <c r="M5" s="16"/>
    </row>
    <row r="6" spans="1:13" ht="12.75">
      <c r="A6" s="6"/>
      <c r="B6" s="24"/>
      <c r="C6" s="24"/>
      <c r="D6" s="25"/>
      <c r="E6" s="24"/>
      <c r="F6" s="26"/>
      <c r="G6" s="27"/>
      <c r="H6" s="24"/>
      <c r="I6" s="25"/>
      <c r="J6" s="24"/>
      <c r="K6" s="25"/>
      <c r="L6" s="24"/>
      <c r="M6" s="16"/>
    </row>
    <row r="7" spans="1:13" ht="12.75">
      <c r="A7" s="11" t="s">
        <v>21</v>
      </c>
      <c r="B7" s="36">
        <v>2600</v>
      </c>
      <c r="C7" s="32"/>
      <c r="D7" s="33"/>
      <c r="E7" s="32"/>
      <c r="F7" s="34"/>
      <c r="G7" s="35">
        <v>2800</v>
      </c>
      <c r="H7" s="32"/>
      <c r="I7" s="33"/>
      <c r="J7" s="32"/>
      <c r="K7" s="33"/>
      <c r="L7" s="32"/>
      <c r="M7" s="16"/>
    </row>
    <row r="8" spans="1:13" ht="12.75">
      <c r="A8" s="56" t="s">
        <v>8</v>
      </c>
      <c r="B8" s="31"/>
      <c r="C8" s="28"/>
      <c r="D8" s="29"/>
      <c r="E8" s="28"/>
      <c r="F8" s="30"/>
      <c r="G8" s="31"/>
      <c r="H8" s="28"/>
      <c r="I8" s="29"/>
      <c r="J8" s="28"/>
      <c r="K8" s="29"/>
      <c r="L8" s="28"/>
      <c r="M8" s="16"/>
    </row>
    <row r="9" spans="1:13" ht="12.75">
      <c r="A9" s="2" t="s">
        <v>13</v>
      </c>
      <c r="B9" s="28"/>
      <c r="C9" s="28"/>
      <c r="D9" s="29"/>
      <c r="E9" s="28"/>
      <c r="F9" s="30"/>
      <c r="G9" s="31"/>
      <c r="H9" s="28"/>
      <c r="I9" s="29"/>
      <c r="J9" s="28"/>
      <c r="K9" s="29"/>
      <c r="L9" s="28"/>
      <c r="M9" s="16"/>
    </row>
    <row r="10" spans="1:13" ht="12.75">
      <c r="A10" s="2" t="s">
        <v>22</v>
      </c>
      <c r="B10" s="28">
        <v>13674.38</v>
      </c>
      <c r="C10" s="28"/>
      <c r="D10" s="29"/>
      <c r="E10" s="28"/>
      <c r="F10" s="30">
        <v>397.8</v>
      </c>
      <c r="G10" s="31">
        <v>11960</v>
      </c>
      <c r="H10" s="28"/>
      <c r="I10" s="29"/>
      <c r="J10" s="28"/>
      <c r="K10" s="29">
        <v>410.12</v>
      </c>
      <c r="L10" s="29"/>
      <c r="M10" s="16"/>
    </row>
    <row r="11" spans="1:13" ht="12.75">
      <c r="A11" s="2" t="s">
        <v>23</v>
      </c>
      <c r="B11" s="28">
        <v>525.4</v>
      </c>
      <c r="C11" s="28"/>
      <c r="D11" s="29"/>
      <c r="E11" s="28"/>
      <c r="F11" s="30">
        <v>443.7</v>
      </c>
      <c r="G11" s="31">
        <v>212.2</v>
      </c>
      <c r="H11" s="28"/>
      <c r="I11" s="29"/>
      <c r="J11" s="28"/>
      <c r="K11" s="29">
        <v>624.3</v>
      </c>
      <c r="L11" s="29"/>
      <c r="M11" s="16"/>
    </row>
    <row r="12" spans="1:13" ht="12.75">
      <c r="A12" s="2" t="s">
        <v>24</v>
      </c>
      <c r="B12" s="28">
        <v>406.08</v>
      </c>
      <c r="C12" s="28"/>
      <c r="D12" s="29"/>
      <c r="E12" s="28"/>
      <c r="F12" s="30">
        <v>78.84</v>
      </c>
      <c r="G12" s="31">
        <v>397.48</v>
      </c>
      <c r="H12" s="28"/>
      <c r="I12" s="29"/>
      <c r="J12" s="28"/>
      <c r="K12" s="29">
        <v>72.56</v>
      </c>
      <c r="L12" s="29"/>
      <c r="M12" s="16"/>
    </row>
    <row r="13" spans="1:13" ht="12.75">
      <c r="A13" s="2" t="s">
        <v>25</v>
      </c>
      <c r="B13" s="29">
        <v>280.76</v>
      </c>
      <c r="C13" s="28"/>
      <c r="D13" s="28"/>
      <c r="E13" s="28"/>
      <c r="F13" s="48">
        <v>101.52</v>
      </c>
      <c r="G13" s="31">
        <v>240.53</v>
      </c>
      <c r="H13" s="28"/>
      <c r="I13" s="28"/>
      <c r="J13" s="28"/>
      <c r="K13" s="28">
        <v>99.71</v>
      </c>
      <c r="L13" s="28"/>
      <c r="M13" s="16"/>
    </row>
    <row r="14" spans="1:13" ht="12.75">
      <c r="A14" s="11" t="s">
        <v>26</v>
      </c>
      <c r="B14" s="32"/>
      <c r="C14" s="32"/>
      <c r="D14" s="33"/>
      <c r="E14" s="32"/>
      <c r="F14" s="34">
        <v>18.3</v>
      </c>
      <c r="G14" s="35"/>
      <c r="H14" s="32"/>
      <c r="I14" s="33"/>
      <c r="J14" s="32"/>
      <c r="K14" s="33">
        <v>16.33</v>
      </c>
      <c r="L14" s="33"/>
      <c r="M14" s="16"/>
    </row>
    <row r="15" spans="1:13" ht="12.75">
      <c r="A15" s="2"/>
      <c r="B15" s="28"/>
      <c r="C15" s="28"/>
      <c r="D15" s="29"/>
      <c r="E15" s="28"/>
      <c r="F15" s="30"/>
      <c r="G15" s="31"/>
      <c r="H15" s="28"/>
      <c r="I15" s="29"/>
      <c r="J15" s="28"/>
      <c r="K15" s="29"/>
      <c r="L15" s="29"/>
      <c r="M15" s="16"/>
    </row>
    <row r="16" spans="1:13" ht="12.75">
      <c r="A16" s="11" t="s">
        <v>27</v>
      </c>
      <c r="B16" s="32"/>
      <c r="C16" s="32"/>
      <c r="D16" s="33"/>
      <c r="E16" s="32"/>
      <c r="F16" s="34">
        <v>17.6</v>
      </c>
      <c r="G16" s="35"/>
      <c r="H16" s="32"/>
      <c r="I16" s="33"/>
      <c r="J16" s="32"/>
      <c r="K16" s="33">
        <v>22.8</v>
      </c>
      <c r="L16" s="33"/>
      <c r="M16" s="16"/>
    </row>
    <row r="17" spans="1:13" ht="12.75">
      <c r="A17" s="2"/>
      <c r="B17" s="28"/>
      <c r="C17" s="28"/>
      <c r="D17" s="29"/>
      <c r="E17" s="28"/>
      <c r="F17" s="30"/>
      <c r="G17" s="31"/>
      <c r="H17" s="28"/>
      <c r="I17" s="29"/>
      <c r="J17" s="28"/>
      <c r="K17" s="29"/>
      <c r="L17" s="29"/>
      <c r="M17" s="16"/>
    </row>
    <row r="18" spans="1:13" ht="12.75">
      <c r="A18" s="11" t="s">
        <v>28</v>
      </c>
      <c r="B18" s="32"/>
      <c r="C18" s="32"/>
      <c r="D18" s="33"/>
      <c r="E18" s="32"/>
      <c r="F18" s="34">
        <v>79.2</v>
      </c>
      <c r="G18" s="35"/>
      <c r="H18" s="32"/>
      <c r="I18" s="33"/>
      <c r="J18" s="32"/>
      <c r="K18" s="33">
        <v>145.2</v>
      </c>
      <c r="L18" s="33"/>
      <c r="M18" s="16"/>
    </row>
    <row r="19" spans="1:13" ht="12.75">
      <c r="A19" s="2"/>
      <c r="B19" s="28"/>
      <c r="C19" s="28"/>
      <c r="D19" s="29"/>
      <c r="E19" s="28"/>
      <c r="F19" s="30"/>
      <c r="G19" s="31"/>
      <c r="H19" s="28"/>
      <c r="I19" s="29"/>
      <c r="J19" s="28"/>
      <c r="K19" s="29"/>
      <c r="L19" s="29"/>
      <c r="M19" s="16"/>
    </row>
    <row r="20" spans="1:13" ht="12.75">
      <c r="A20" s="11" t="s">
        <v>29</v>
      </c>
      <c r="B20" s="32"/>
      <c r="C20" s="32"/>
      <c r="D20" s="33"/>
      <c r="E20" s="32"/>
      <c r="F20" s="34">
        <v>38.08</v>
      </c>
      <c r="G20" s="35"/>
      <c r="H20" s="32"/>
      <c r="I20" s="33"/>
      <c r="J20" s="32"/>
      <c r="K20" s="33">
        <v>38.05</v>
      </c>
      <c r="L20" s="33"/>
      <c r="M20" s="16"/>
    </row>
    <row r="21" spans="1:13" ht="12.75">
      <c r="A21" s="2"/>
      <c r="B21" s="28"/>
      <c r="C21" s="28"/>
      <c r="D21" s="29"/>
      <c r="E21" s="28"/>
      <c r="F21" s="30"/>
      <c r="G21" s="31"/>
      <c r="H21" s="28"/>
      <c r="I21" s="29"/>
      <c r="J21" s="28"/>
      <c r="K21" s="29"/>
      <c r="L21" s="24"/>
      <c r="M21" s="16"/>
    </row>
    <row r="22" spans="1:13" ht="12.75">
      <c r="A22" s="11" t="s">
        <v>30</v>
      </c>
      <c r="B22" s="32"/>
      <c r="C22" s="32"/>
      <c r="D22" s="33"/>
      <c r="E22" s="32"/>
      <c r="F22" s="34">
        <v>10.28</v>
      </c>
      <c r="G22" s="35"/>
      <c r="H22" s="32"/>
      <c r="I22" s="33"/>
      <c r="J22" s="32"/>
      <c r="K22" s="33">
        <v>10.28</v>
      </c>
      <c r="L22" s="32"/>
      <c r="M22" s="16"/>
    </row>
    <row r="23" spans="1:14" ht="12.75">
      <c r="A23" s="2" t="s">
        <v>16</v>
      </c>
      <c r="B23" s="28"/>
      <c r="C23" s="28"/>
      <c r="D23" s="29"/>
      <c r="E23" s="28"/>
      <c r="F23" s="30"/>
      <c r="G23" s="31"/>
      <c r="H23" s="28"/>
      <c r="I23" s="29"/>
      <c r="J23" s="28"/>
      <c r="K23" s="29"/>
      <c r="L23" s="28"/>
      <c r="M23" s="45"/>
      <c r="N23" s="16"/>
    </row>
    <row r="24" spans="1:13" ht="12.75">
      <c r="A24" s="11" t="s">
        <v>31</v>
      </c>
      <c r="B24" s="32"/>
      <c r="C24" s="32">
        <v>14743.77</v>
      </c>
      <c r="D24" s="33">
        <v>5989.98</v>
      </c>
      <c r="E24" s="32">
        <v>209.25</v>
      </c>
      <c r="F24" s="34"/>
      <c r="G24" s="35"/>
      <c r="H24" s="32">
        <v>18984.3</v>
      </c>
      <c r="I24" s="33">
        <v>7791.86</v>
      </c>
      <c r="J24" s="32">
        <v>346.32</v>
      </c>
      <c r="K24" s="33"/>
      <c r="L24" s="32">
        <v>346.32</v>
      </c>
      <c r="M24" s="45"/>
    </row>
    <row r="25" spans="1:13" ht="12.75">
      <c r="A25" s="2" t="s">
        <v>16</v>
      </c>
      <c r="B25" s="28"/>
      <c r="C25" s="28"/>
      <c r="D25" s="29"/>
      <c r="E25" s="28"/>
      <c r="F25" s="30"/>
      <c r="G25" s="31"/>
      <c r="H25" s="28"/>
      <c r="I25" s="29"/>
      <c r="J25" s="28"/>
      <c r="K25" s="29"/>
      <c r="L25" s="28"/>
      <c r="M25" s="45"/>
    </row>
    <row r="26" spans="1:13" ht="12.75">
      <c r="A26" s="11" t="s">
        <v>32</v>
      </c>
      <c r="B26" s="32"/>
      <c r="C26" s="32">
        <v>4455.89</v>
      </c>
      <c r="D26" s="33">
        <v>1810.31</v>
      </c>
      <c r="E26" s="32">
        <v>63.24</v>
      </c>
      <c r="F26" s="34"/>
      <c r="G26" s="35"/>
      <c r="H26" s="32">
        <v>3206.81</v>
      </c>
      <c r="I26" s="33">
        <v>1316.19</v>
      </c>
      <c r="J26" s="32">
        <v>58.5</v>
      </c>
      <c r="K26" s="33"/>
      <c r="L26" s="32">
        <v>58.5</v>
      </c>
      <c r="M26" s="45"/>
    </row>
    <row r="27" spans="1:13" ht="12.75">
      <c r="A27" s="2" t="s">
        <v>16</v>
      </c>
      <c r="B27" s="28"/>
      <c r="C27" s="28"/>
      <c r="D27" s="29"/>
      <c r="E27" s="28"/>
      <c r="F27" s="30"/>
      <c r="G27" s="31"/>
      <c r="H27" s="28"/>
      <c r="I27" s="29"/>
      <c r="J27" s="28"/>
      <c r="K27" s="29"/>
      <c r="L27" s="28"/>
      <c r="M27" s="45"/>
    </row>
    <row r="28" spans="1:13" ht="12.75">
      <c r="A28" s="11" t="s">
        <v>33</v>
      </c>
      <c r="B28" s="32"/>
      <c r="C28" s="32">
        <v>7601.23</v>
      </c>
      <c r="D28" s="33">
        <v>3088.17</v>
      </c>
      <c r="E28" s="32">
        <v>107.88</v>
      </c>
      <c r="F28" s="34"/>
      <c r="G28" s="35"/>
      <c r="H28" s="32">
        <v>7696.34</v>
      </c>
      <c r="I28" s="33">
        <v>3158.86</v>
      </c>
      <c r="J28" s="32">
        <v>140.4</v>
      </c>
      <c r="K28" s="33"/>
      <c r="L28" s="32">
        <v>140.4</v>
      </c>
      <c r="M28" s="45"/>
    </row>
    <row r="29" spans="1:13" ht="12.75">
      <c r="A29" s="2" t="s">
        <v>16</v>
      </c>
      <c r="B29" s="28"/>
      <c r="C29" s="28"/>
      <c r="D29" s="29"/>
      <c r="E29" s="28"/>
      <c r="F29" s="30"/>
      <c r="G29" s="31"/>
      <c r="H29" s="28"/>
      <c r="I29" s="29"/>
      <c r="J29" s="28"/>
      <c r="K29" s="29"/>
      <c r="L29" s="28"/>
      <c r="M29" s="45"/>
    </row>
    <row r="30" spans="1:13" ht="12.75">
      <c r="A30" s="11" t="s">
        <v>34</v>
      </c>
      <c r="B30" s="32"/>
      <c r="C30" s="32">
        <v>196.58</v>
      </c>
      <c r="D30" s="33">
        <v>79.87</v>
      </c>
      <c r="E30" s="32">
        <v>2.79</v>
      </c>
      <c r="F30" s="34"/>
      <c r="G30" s="35"/>
      <c r="H30" s="32">
        <v>192.41</v>
      </c>
      <c r="I30" s="33">
        <v>78.97</v>
      </c>
      <c r="J30" s="32">
        <v>3.51</v>
      </c>
      <c r="K30" s="33"/>
      <c r="L30" s="32">
        <v>3.51</v>
      </c>
      <c r="M30" s="45"/>
    </row>
    <row r="31" spans="1:13" ht="12.75">
      <c r="A31" s="2" t="s">
        <v>16</v>
      </c>
      <c r="B31" s="28"/>
      <c r="C31" s="28"/>
      <c r="D31" s="29"/>
      <c r="E31" s="28"/>
      <c r="F31" s="30"/>
      <c r="G31" s="31"/>
      <c r="H31" s="28"/>
      <c r="I31" s="29"/>
      <c r="J31" s="28"/>
      <c r="K31" s="29"/>
      <c r="L31" s="28"/>
      <c r="M31" s="45"/>
    </row>
    <row r="32" spans="1:13" ht="12.75">
      <c r="A32" s="11" t="s">
        <v>35</v>
      </c>
      <c r="B32" s="32"/>
      <c r="C32" s="32">
        <v>393.17</v>
      </c>
      <c r="D32" s="33">
        <v>159.73</v>
      </c>
      <c r="E32" s="32">
        <v>5.58</v>
      </c>
      <c r="F32" s="34"/>
      <c r="G32" s="35"/>
      <c r="H32" s="32">
        <v>384.82</v>
      </c>
      <c r="I32" s="33">
        <v>157.94</v>
      </c>
      <c r="J32" s="32">
        <v>7.02</v>
      </c>
      <c r="K32" s="33"/>
      <c r="L32" s="32">
        <v>7.02</v>
      </c>
      <c r="M32" s="45"/>
    </row>
    <row r="33" spans="1:13" ht="12.75">
      <c r="A33" s="2"/>
      <c r="B33" s="28"/>
      <c r="C33" s="28"/>
      <c r="D33" s="29"/>
      <c r="E33" s="28"/>
      <c r="F33" s="30"/>
      <c r="G33" s="31"/>
      <c r="H33" s="28"/>
      <c r="I33" s="29"/>
      <c r="J33" s="28"/>
      <c r="K33" s="29"/>
      <c r="L33" s="28"/>
      <c r="M33" s="16"/>
    </row>
    <row r="34" spans="1:13" ht="12.75">
      <c r="A34" s="11" t="s">
        <v>14</v>
      </c>
      <c r="B34" s="32">
        <f aca="true" t="shared" si="0" ref="B34:G34">SUM(B7:B33)</f>
        <v>17486.62</v>
      </c>
      <c r="C34" s="32">
        <f t="shared" si="0"/>
        <v>27390.64</v>
      </c>
      <c r="D34" s="33">
        <f t="shared" si="0"/>
        <v>11128.06</v>
      </c>
      <c r="E34" s="32">
        <f t="shared" si="0"/>
        <v>388.74</v>
      </c>
      <c r="F34" s="34">
        <f t="shared" si="0"/>
        <v>1185.32</v>
      </c>
      <c r="G34" s="35">
        <f t="shared" si="0"/>
        <v>15610.210000000001</v>
      </c>
      <c r="H34" s="32">
        <f>SUM(H7:H33)</f>
        <v>30464.68</v>
      </c>
      <c r="I34" s="33">
        <f>SUM(I7:I33)</f>
        <v>12503.82</v>
      </c>
      <c r="J34" s="32">
        <f>SUM(J7:J33)</f>
        <v>555.75</v>
      </c>
      <c r="K34" s="33">
        <f>SUM(K7:K33)</f>
        <v>1439.35</v>
      </c>
      <c r="L34" s="32">
        <f>SUM(L7:L33)</f>
        <v>555.75</v>
      </c>
      <c r="M34" s="16"/>
    </row>
    <row r="35" spans="1:13" ht="12.75">
      <c r="A35" s="16"/>
      <c r="B35" s="45"/>
      <c r="C35" s="45"/>
      <c r="D35" s="45"/>
      <c r="E35" s="45"/>
      <c r="F35" s="46"/>
      <c r="G35" s="47"/>
      <c r="H35" s="45"/>
      <c r="I35" s="45"/>
      <c r="J35" s="45"/>
      <c r="K35" s="45"/>
      <c r="L35" s="45"/>
      <c r="M35" s="16"/>
    </row>
    <row r="36" spans="1:13" ht="12.75">
      <c r="A36" s="3"/>
      <c r="B36" s="53"/>
      <c r="C36" s="53"/>
      <c r="D36" s="53"/>
      <c r="E36" s="53"/>
      <c r="F36" s="54"/>
      <c r="G36" s="47"/>
      <c r="H36" s="45"/>
      <c r="I36" s="45"/>
      <c r="J36" s="45"/>
      <c r="K36" s="45"/>
      <c r="L36" s="45"/>
      <c r="M36" s="16"/>
    </row>
    <row r="37" spans="1:13" ht="15.75">
      <c r="A37" s="15" t="s">
        <v>0</v>
      </c>
      <c r="B37" s="49"/>
      <c r="C37" s="50" t="s">
        <v>1</v>
      </c>
      <c r="D37" s="50"/>
      <c r="E37" s="51"/>
      <c r="F37" s="52"/>
      <c r="G37" s="94"/>
      <c r="H37" s="13" t="s">
        <v>2</v>
      </c>
      <c r="I37" s="13"/>
      <c r="J37" s="14"/>
      <c r="K37" s="14"/>
      <c r="L37" s="17"/>
      <c r="M37" s="16"/>
    </row>
    <row r="38" spans="1:13" ht="12.75">
      <c r="A38" s="2"/>
      <c r="B38" t="s">
        <v>9</v>
      </c>
      <c r="D38" s="4"/>
      <c r="E38" s="6"/>
      <c r="F38" s="21" t="s">
        <v>7</v>
      </c>
      <c r="G38" t="s">
        <v>9</v>
      </c>
      <c r="I38" s="6"/>
      <c r="J38" s="23" t="s">
        <v>11</v>
      </c>
      <c r="K38" s="5" t="s">
        <v>7</v>
      </c>
      <c r="L38" s="19" t="s">
        <v>10</v>
      </c>
      <c r="M38" s="16"/>
    </row>
    <row r="39" spans="1:13" ht="12.75">
      <c r="A39" s="11"/>
      <c r="B39" s="9" t="s">
        <v>3</v>
      </c>
      <c r="C39" s="9" t="s">
        <v>4</v>
      </c>
      <c r="D39" s="7" t="s">
        <v>6</v>
      </c>
      <c r="E39" s="8" t="s">
        <v>5</v>
      </c>
      <c r="F39" s="22" t="s">
        <v>8</v>
      </c>
      <c r="G39" s="7" t="s">
        <v>3</v>
      </c>
      <c r="H39" s="10" t="s">
        <v>4</v>
      </c>
      <c r="I39" s="7" t="s">
        <v>6</v>
      </c>
      <c r="J39" s="7" t="s">
        <v>8</v>
      </c>
      <c r="K39" s="7" t="s">
        <v>8</v>
      </c>
      <c r="L39" s="9" t="s">
        <v>8</v>
      </c>
      <c r="M39" s="16"/>
    </row>
    <row r="40" spans="1:13" ht="12.75">
      <c r="A40" s="6"/>
      <c r="B40" s="37"/>
      <c r="C40" s="37"/>
      <c r="D40" s="37"/>
      <c r="E40" s="37"/>
      <c r="F40" s="38"/>
      <c r="G40" s="39"/>
      <c r="H40" s="37"/>
      <c r="I40" s="37"/>
      <c r="J40" s="37"/>
      <c r="K40" s="37"/>
      <c r="L40" s="37"/>
      <c r="M40" s="16"/>
    </row>
    <row r="41" spans="1:13" ht="12.75">
      <c r="A41" s="11" t="s">
        <v>15</v>
      </c>
      <c r="B41" s="32">
        <f>SUM(B14:B40)</f>
        <v>17486.62</v>
      </c>
      <c r="C41" s="32">
        <v>27390.64</v>
      </c>
      <c r="D41" s="33">
        <v>11128.06</v>
      </c>
      <c r="E41" s="32">
        <v>388.74</v>
      </c>
      <c r="F41" s="34">
        <v>1185.32</v>
      </c>
      <c r="G41" s="35">
        <v>15610.21</v>
      </c>
      <c r="H41" s="32">
        <v>30464.68</v>
      </c>
      <c r="I41" s="33">
        <v>12503.82</v>
      </c>
      <c r="J41" s="32">
        <v>555.75</v>
      </c>
      <c r="K41" s="33">
        <v>1439.35</v>
      </c>
      <c r="L41" s="32">
        <v>555.75</v>
      </c>
      <c r="M41" s="16"/>
    </row>
    <row r="42" spans="1:13" ht="12.75">
      <c r="A42" s="2"/>
      <c r="B42" s="40"/>
      <c r="C42" s="40"/>
      <c r="D42" s="40"/>
      <c r="E42" s="40"/>
      <c r="F42" s="41"/>
      <c r="G42" s="42"/>
      <c r="H42" s="40"/>
      <c r="I42" s="40"/>
      <c r="J42" s="40"/>
      <c r="K42" s="40"/>
      <c r="L42" s="40"/>
      <c r="M42" s="16"/>
    </row>
    <row r="43" spans="1:13" ht="12.75">
      <c r="A43" s="11" t="s">
        <v>36</v>
      </c>
      <c r="B43" s="43"/>
      <c r="C43" s="43">
        <v>16513.02</v>
      </c>
      <c r="D43" s="43">
        <v>6708.78</v>
      </c>
      <c r="E43" s="43">
        <v>234.36</v>
      </c>
      <c r="F43" s="55"/>
      <c r="G43" s="44"/>
      <c r="H43" s="43">
        <v>12827.23</v>
      </c>
      <c r="I43" s="43">
        <v>5264.77</v>
      </c>
      <c r="J43" s="43">
        <v>234</v>
      </c>
      <c r="K43" s="43"/>
      <c r="L43" s="43">
        <v>234</v>
      </c>
      <c r="M43" s="69"/>
    </row>
    <row r="44" spans="1:13" ht="12.75">
      <c r="A44" s="2" t="s">
        <v>16</v>
      </c>
      <c r="B44" s="40"/>
      <c r="C44" s="40"/>
      <c r="D44" s="40"/>
      <c r="E44" s="40"/>
      <c r="F44" s="41"/>
      <c r="G44" s="42"/>
      <c r="H44" s="40"/>
      <c r="I44" s="40"/>
      <c r="J44" s="40"/>
      <c r="K44" s="40"/>
      <c r="L44" s="40"/>
      <c r="M44" s="69"/>
    </row>
    <row r="45" spans="1:13" ht="12.75">
      <c r="A45" s="2" t="s">
        <v>13</v>
      </c>
      <c r="B45" s="40"/>
      <c r="C45" s="40"/>
      <c r="D45" s="40"/>
      <c r="E45" s="40"/>
      <c r="F45" s="41"/>
      <c r="G45" s="42"/>
      <c r="H45" s="40"/>
      <c r="I45" s="40"/>
      <c r="J45" s="40"/>
      <c r="K45" s="40"/>
      <c r="L45" s="40"/>
      <c r="M45" s="69"/>
    </row>
    <row r="46" spans="1:13" ht="12.75">
      <c r="A46" s="2" t="s">
        <v>37</v>
      </c>
      <c r="B46" s="40"/>
      <c r="C46" s="40">
        <v>27572.52</v>
      </c>
      <c r="D46" s="40">
        <v>11201.94</v>
      </c>
      <c r="E46" s="40">
        <v>391.32</v>
      </c>
      <c r="F46" s="41"/>
      <c r="G46" s="42"/>
      <c r="H46" s="40">
        <v>22906.32</v>
      </c>
      <c r="I46" s="40">
        <v>9401.61</v>
      </c>
      <c r="J46" s="40">
        <v>417.87</v>
      </c>
      <c r="K46" s="40"/>
      <c r="L46" s="40">
        <v>417.87</v>
      </c>
      <c r="M46" s="69"/>
    </row>
    <row r="47" spans="1:13" ht="12.75">
      <c r="A47" s="2" t="s">
        <v>38</v>
      </c>
      <c r="B47" s="40"/>
      <c r="C47" s="40">
        <v>933.83</v>
      </c>
      <c r="D47" s="40">
        <v>379.39</v>
      </c>
      <c r="E47" s="40">
        <v>13.25</v>
      </c>
      <c r="F47" s="41"/>
      <c r="G47" s="42"/>
      <c r="H47" s="40">
        <v>700.05</v>
      </c>
      <c r="I47" s="40">
        <v>287.32</v>
      </c>
      <c r="J47" s="40">
        <v>12.77</v>
      </c>
      <c r="K47" s="40"/>
      <c r="L47" s="40">
        <v>12.77</v>
      </c>
      <c r="M47" s="69"/>
    </row>
    <row r="48" spans="1:13" ht="12.75">
      <c r="A48" s="2" t="s">
        <v>39</v>
      </c>
      <c r="B48" s="40"/>
      <c r="C48" s="40">
        <v>549.64</v>
      </c>
      <c r="D48" s="40">
        <v>223.31</v>
      </c>
      <c r="E48" s="40">
        <v>7.8</v>
      </c>
      <c r="F48" s="41"/>
      <c r="G48" s="42"/>
      <c r="H48" s="40">
        <v>537.98</v>
      </c>
      <c r="I48" s="40">
        <v>220.8</v>
      </c>
      <c r="J48" s="40">
        <v>9.81</v>
      </c>
      <c r="K48" s="40"/>
      <c r="L48" s="40">
        <v>9.81</v>
      </c>
      <c r="M48" s="69"/>
    </row>
    <row r="49" spans="1:13" ht="12.75">
      <c r="A49" s="2" t="s">
        <v>40</v>
      </c>
      <c r="B49" s="40"/>
      <c r="C49" s="40">
        <v>1273.49</v>
      </c>
      <c r="D49" s="40">
        <v>517.39</v>
      </c>
      <c r="E49" s="40">
        <v>18.07</v>
      </c>
      <c r="F49" s="41"/>
      <c r="G49" s="42"/>
      <c r="H49" s="40">
        <v>1137.58</v>
      </c>
      <c r="I49" s="40">
        <v>466.9</v>
      </c>
      <c r="J49" s="40">
        <v>20.75</v>
      </c>
      <c r="K49" s="40"/>
      <c r="L49" s="40">
        <v>20.75</v>
      </c>
      <c r="M49" s="69"/>
    </row>
    <row r="50" spans="1:13" ht="12.75">
      <c r="A50" s="2" t="s">
        <v>41</v>
      </c>
      <c r="B50" s="40"/>
      <c r="C50" s="40">
        <v>58.81</v>
      </c>
      <c r="D50" s="40">
        <v>23.89</v>
      </c>
      <c r="E50" s="40">
        <v>0.83</v>
      </c>
      <c r="F50" s="41"/>
      <c r="G50" s="42"/>
      <c r="H50" s="40">
        <v>59</v>
      </c>
      <c r="I50" s="40">
        <v>24.22</v>
      </c>
      <c r="J50" s="40">
        <v>1.07</v>
      </c>
      <c r="K50" s="40"/>
      <c r="L50" s="40">
        <v>1.07</v>
      </c>
      <c r="M50" s="69"/>
    </row>
    <row r="51" spans="1:13" ht="12.75">
      <c r="A51" s="11" t="s">
        <v>42</v>
      </c>
      <c r="B51" s="43"/>
      <c r="C51" s="43">
        <v>494.9</v>
      </c>
      <c r="D51" s="43">
        <v>201.06</v>
      </c>
      <c r="E51" s="43">
        <v>7.02</v>
      </c>
      <c r="F51" s="55"/>
      <c r="G51" s="44"/>
      <c r="H51" s="43">
        <v>331.84</v>
      </c>
      <c r="I51" s="43">
        <v>136.2</v>
      </c>
      <c r="J51" s="43">
        <v>6.05</v>
      </c>
      <c r="K51" s="43"/>
      <c r="L51" s="43">
        <v>6.05</v>
      </c>
      <c r="M51" s="69"/>
    </row>
    <row r="52" spans="1:13" ht="12.75">
      <c r="A52" s="2" t="s">
        <v>17</v>
      </c>
      <c r="B52" s="40"/>
      <c r="C52" s="40"/>
      <c r="D52" s="40"/>
      <c r="E52" s="40"/>
      <c r="F52" s="41"/>
      <c r="G52" s="42"/>
      <c r="H52" s="40"/>
      <c r="I52" s="40"/>
      <c r="J52" s="40"/>
      <c r="K52" s="40"/>
      <c r="L52" s="37"/>
      <c r="M52" s="69"/>
    </row>
    <row r="53" spans="1:13" ht="12.75">
      <c r="A53" s="2" t="s">
        <v>13</v>
      </c>
      <c r="B53" s="40"/>
      <c r="C53" s="40"/>
      <c r="D53" s="40"/>
      <c r="E53" s="40"/>
      <c r="F53" s="41"/>
      <c r="G53" s="42"/>
      <c r="H53" s="40"/>
      <c r="I53" s="40"/>
      <c r="J53" s="40"/>
      <c r="K53" s="40"/>
      <c r="L53" s="40"/>
      <c r="M53" s="16"/>
    </row>
    <row r="54" spans="1:13" ht="12.75">
      <c r="A54" s="2" t="s">
        <v>43</v>
      </c>
      <c r="B54" s="40"/>
      <c r="C54" s="40">
        <v>1752.86</v>
      </c>
      <c r="D54" s="40">
        <v>712.14</v>
      </c>
      <c r="E54" s="40"/>
      <c r="F54" s="41"/>
      <c r="G54" s="42"/>
      <c r="H54" s="40">
        <v>1567.65</v>
      </c>
      <c r="I54" s="40">
        <v>643.42</v>
      </c>
      <c r="J54" s="40"/>
      <c r="K54" s="40"/>
      <c r="L54" s="40"/>
      <c r="M54" s="16"/>
    </row>
    <row r="55" spans="1:13" ht="12.75">
      <c r="A55" s="2" t="s">
        <v>44</v>
      </c>
      <c r="B55" s="40"/>
      <c r="C55" s="40">
        <v>523.87</v>
      </c>
      <c r="D55" s="40">
        <v>212.83</v>
      </c>
      <c r="E55" s="40"/>
      <c r="F55" s="41"/>
      <c r="G55" s="42"/>
      <c r="H55" s="40">
        <v>188.06</v>
      </c>
      <c r="I55" s="40">
        <v>77.19</v>
      </c>
      <c r="J55" s="40"/>
      <c r="K55" s="40"/>
      <c r="L55" s="40"/>
      <c r="M55" s="16"/>
    </row>
    <row r="56" spans="1:13" ht="12.75">
      <c r="A56" s="2" t="s">
        <v>45</v>
      </c>
      <c r="B56" s="40"/>
      <c r="C56" s="40">
        <v>7071.89</v>
      </c>
      <c r="D56" s="40">
        <v>2873.11</v>
      </c>
      <c r="E56" s="40"/>
      <c r="F56" s="41"/>
      <c r="G56" s="42"/>
      <c r="H56" s="40">
        <v>6848.94</v>
      </c>
      <c r="I56" s="40">
        <v>2811.06</v>
      </c>
      <c r="J56" s="40"/>
      <c r="K56" s="40"/>
      <c r="L56" s="40"/>
      <c r="M56" s="16"/>
    </row>
    <row r="57" spans="1:13" ht="12.75">
      <c r="A57" s="2" t="s">
        <v>46</v>
      </c>
      <c r="B57" s="40"/>
      <c r="C57" s="40">
        <v>10828.59</v>
      </c>
      <c r="D57" s="40">
        <v>4399.35</v>
      </c>
      <c r="E57" s="40"/>
      <c r="F57" s="41"/>
      <c r="G57" s="42"/>
      <c r="H57" s="40">
        <v>10567.8</v>
      </c>
      <c r="I57" s="40">
        <v>4337.42</v>
      </c>
      <c r="J57" s="40"/>
      <c r="K57" s="40"/>
      <c r="L57" s="40"/>
      <c r="M57" s="16"/>
    </row>
    <row r="58" spans="1:13" ht="12.75">
      <c r="A58" s="11" t="s">
        <v>47</v>
      </c>
      <c r="B58" s="43"/>
      <c r="C58" s="43">
        <v>26419.68</v>
      </c>
      <c r="D58" s="43">
        <v>10733.58</v>
      </c>
      <c r="E58" s="43"/>
      <c r="F58" s="55"/>
      <c r="G58" s="44"/>
      <c r="H58" s="43">
        <v>23515.4</v>
      </c>
      <c r="I58" s="43">
        <v>9651.6</v>
      </c>
      <c r="J58" s="43"/>
      <c r="K58" s="43"/>
      <c r="L58" s="43"/>
      <c r="M58" s="16"/>
    </row>
    <row r="59" spans="1:13" ht="12.75">
      <c r="A59" s="2" t="s">
        <v>7</v>
      </c>
      <c r="B59" s="40"/>
      <c r="C59" s="40"/>
      <c r="D59" s="40"/>
      <c r="E59" s="40"/>
      <c r="F59" s="41"/>
      <c r="G59" s="42"/>
      <c r="H59" s="40"/>
      <c r="I59" s="40"/>
      <c r="J59" s="40"/>
      <c r="K59" s="40"/>
      <c r="L59" s="40"/>
      <c r="M59" s="16"/>
    </row>
    <row r="60" spans="1:13" ht="12.75">
      <c r="A60" s="11" t="s">
        <v>48</v>
      </c>
      <c r="B60" s="43"/>
      <c r="C60" s="43"/>
      <c r="D60" s="43"/>
      <c r="E60" s="43">
        <v>4500</v>
      </c>
      <c r="F60" s="55"/>
      <c r="G60" s="44"/>
      <c r="H60" s="43"/>
      <c r="I60" s="43"/>
      <c r="J60" s="43">
        <v>4400</v>
      </c>
      <c r="K60" s="43"/>
      <c r="L60" s="43">
        <v>4400</v>
      </c>
      <c r="M60" s="16"/>
    </row>
    <row r="61" spans="1:13" ht="12.75">
      <c r="A61" s="2" t="s">
        <v>7</v>
      </c>
      <c r="B61" s="40"/>
      <c r="C61" s="40"/>
      <c r="D61" s="40"/>
      <c r="E61" s="40"/>
      <c r="F61" s="41"/>
      <c r="G61" s="42"/>
      <c r="H61" s="40"/>
      <c r="I61" s="40"/>
      <c r="J61" s="40"/>
      <c r="K61" s="40"/>
      <c r="L61" s="40"/>
      <c r="M61" s="16"/>
    </row>
    <row r="62" spans="1:13" ht="12.75">
      <c r="A62" s="11" t="s">
        <v>49</v>
      </c>
      <c r="B62" s="43"/>
      <c r="C62" s="43"/>
      <c r="D62" s="43"/>
      <c r="E62" s="43">
        <v>3982.4</v>
      </c>
      <c r="F62" s="55"/>
      <c r="G62" s="44"/>
      <c r="H62" s="43"/>
      <c r="I62" s="43"/>
      <c r="J62" s="43">
        <v>5177.2</v>
      </c>
      <c r="K62" s="70">
        <f>L62-J62</f>
        <v>22.800000000000182</v>
      </c>
      <c r="L62" s="43">
        <v>5200</v>
      </c>
      <c r="M62" s="16"/>
    </row>
    <row r="63" spans="1:13" ht="12.75">
      <c r="A63" s="2" t="s">
        <v>7</v>
      </c>
      <c r="B63" s="40"/>
      <c r="C63" s="40"/>
      <c r="D63" s="40"/>
      <c r="E63" s="40"/>
      <c r="F63" s="41"/>
      <c r="G63" s="42"/>
      <c r="H63" s="40"/>
      <c r="I63" s="40"/>
      <c r="J63" s="40"/>
      <c r="K63" s="40"/>
      <c r="L63" s="40"/>
      <c r="M63" s="16"/>
    </row>
    <row r="64" spans="1:13" ht="12.75">
      <c r="A64" s="11" t="s">
        <v>50</v>
      </c>
      <c r="B64" s="43"/>
      <c r="C64" s="43"/>
      <c r="D64" s="43"/>
      <c r="E64" s="43">
        <v>17920.8</v>
      </c>
      <c r="F64" s="55"/>
      <c r="G64" s="44"/>
      <c r="H64" s="43"/>
      <c r="I64" s="43"/>
      <c r="J64" s="43">
        <v>32854.8</v>
      </c>
      <c r="K64" s="70">
        <f>L64-J64</f>
        <v>145.1999999999971</v>
      </c>
      <c r="L64" s="43">
        <v>33000</v>
      </c>
      <c r="M64" s="16"/>
    </row>
    <row r="65" spans="1:13" ht="12.75">
      <c r="A65" s="2" t="s">
        <v>7</v>
      </c>
      <c r="B65" s="40"/>
      <c r="C65" s="40"/>
      <c r="D65" s="40"/>
      <c r="E65" s="40"/>
      <c r="F65" s="41"/>
      <c r="G65" s="42"/>
      <c r="H65" s="40"/>
      <c r="I65" s="40"/>
      <c r="J65" s="40"/>
      <c r="K65" s="40"/>
      <c r="L65" s="40"/>
      <c r="M65" s="16"/>
    </row>
    <row r="66" spans="1:13" ht="12.75">
      <c r="A66" s="11" t="s">
        <v>51</v>
      </c>
      <c r="B66" s="43"/>
      <c r="C66" s="43"/>
      <c r="D66" s="43"/>
      <c r="E66" s="43">
        <v>4400</v>
      </c>
      <c r="F66" s="55"/>
      <c r="G66" s="44"/>
      <c r="H66" s="43"/>
      <c r="I66" s="43"/>
      <c r="J66" s="43">
        <v>6600</v>
      </c>
      <c r="K66" s="43"/>
      <c r="L66" s="43">
        <v>6600</v>
      </c>
      <c r="M66" s="16"/>
    </row>
    <row r="67" spans="1:13" ht="12.75">
      <c r="A67" s="2"/>
      <c r="B67" s="40"/>
      <c r="C67" s="40"/>
      <c r="D67" s="40"/>
      <c r="E67" s="40"/>
      <c r="F67" s="41"/>
      <c r="G67" s="42"/>
      <c r="H67" s="40"/>
      <c r="I67" s="40"/>
      <c r="J67" s="40"/>
      <c r="K67" s="40"/>
      <c r="L67" s="40"/>
      <c r="M67" s="16"/>
    </row>
    <row r="68" spans="1:13" ht="12.75">
      <c r="A68" s="11" t="s">
        <v>14</v>
      </c>
      <c r="B68" s="43">
        <f aca="true" t="shared" si="1" ref="B68:L68">SUM(B41:B67)</f>
        <v>17486.62</v>
      </c>
      <c r="C68" s="43">
        <f t="shared" si="1"/>
        <v>121383.73999999999</v>
      </c>
      <c r="D68" s="43">
        <f t="shared" si="1"/>
        <v>49314.83</v>
      </c>
      <c r="E68" s="43">
        <f t="shared" si="1"/>
        <v>31864.589999999997</v>
      </c>
      <c r="F68" s="55">
        <f t="shared" si="1"/>
        <v>1185.32</v>
      </c>
      <c r="G68" s="44">
        <f t="shared" si="1"/>
        <v>15610.21</v>
      </c>
      <c r="H68" s="43">
        <f t="shared" si="1"/>
        <v>111652.53</v>
      </c>
      <c r="I68" s="43">
        <f t="shared" si="1"/>
        <v>45826.33</v>
      </c>
      <c r="J68" s="43">
        <f>SUM(J41:J67)</f>
        <v>50290.07000000001</v>
      </c>
      <c r="K68" s="43">
        <v>1439.35</v>
      </c>
      <c r="L68" s="43">
        <f t="shared" si="1"/>
        <v>50458.07</v>
      </c>
      <c r="M68" s="16"/>
    </row>
    <row r="69" spans="2:12" s="16" customFormat="1" ht="12.7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 s="16" customFormat="1" ht="12.7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 s="16" customFormat="1" ht="12.7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3" ht="12.75">
      <c r="A72" s="3"/>
      <c r="B72" s="53"/>
      <c r="C72" s="53"/>
      <c r="D72" s="53"/>
      <c r="E72" s="53"/>
      <c r="F72" s="54"/>
      <c r="G72" s="47"/>
      <c r="H72" s="45"/>
      <c r="I72" s="45"/>
      <c r="J72" s="45"/>
      <c r="K72" s="45"/>
      <c r="L72" s="45"/>
      <c r="M72" s="16"/>
    </row>
    <row r="73" spans="1:13" ht="15.75">
      <c r="A73" s="18" t="s">
        <v>0</v>
      </c>
      <c r="B73" s="51"/>
      <c r="C73" s="50" t="s">
        <v>1</v>
      </c>
      <c r="D73" s="50"/>
      <c r="E73" s="51"/>
      <c r="F73" s="20"/>
      <c r="G73" s="14"/>
      <c r="H73" s="13" t="s">
        <v>2</v>
      </c>
      <c r="I73" s="13"/>
      <c r="J73" s="14"/>
      <c r="K73" s="14"/>
      <c r="L73" s="17"/>
      <c r="M73" s="16"/>
    </row>
    <row r="74" spans="1:13" ht="12.75">
      <c r="A74" s="2"/>
      <c r="B74" t="s">
        <v>9</v>
      </c>
      <c r="D74" s="4"/>
      <c r="E74" s="6"/>
      <c r="F74" s="21" t="s">
        <v>7</v>
      </c>
      <c r="G74" t="s">
        <v>9</v>
      </c>
      <c r="I74" s="6"/>
      <c r="J74" s="23" t="s">
        <v>11</v>
      </c>
      <c r="K74" s="5" t="s">
        <v>7</v>
      </c>
      <c r="L74" s="19" t="s">
        <v>10</v>
      </c>
      <c r="M74" s="16"/>
    </row>
    <row r="75" spans="1:13" ht="12.75">
      <c r="A75" s="11"/>
      <c r="B75" s="7" t="s">
        <v>3</v>
      </c>
      <c r="C75" s="9" t="s">
        <v>4</v>
      </c>
      <c r="D75" s="9" t="s">
        <v>6</v>
      </c>
      <c r="E75" s="57" t="s">
        <v>5</v>
      </c>
      <c r="F75" s="58" t="s">
        <v>8</v>
      </c>
      <c r="G75" s="7" t="s">
        <v>3</v>
      </c>
      <c r="H75" s="9" t="s">
        <v>4</v>
      </c>
      <c r="I75" s="7" t="s">
        <v>6</v>
      </c>
      <c r="J75" s="7" t="s">
        <v>8</v>
      </c>
      <c r="K75" s="7" t="s">
        <v>8</v>
      </c>
      <c r="L75" s="9" t="s">
        <v>8</v>
      </c>
      <c r="M75" s="16"/>
    </row>
    <row r="76" spans="1:13" ht="12.75">
      <c r="A76" s="2"/>
      <c r="B76" s="37"/>
      <c r="C76" s="37"/>
      <c r="D76" s="40"/>
      <c r="E76" s="37"/>
      <c r="F76" s="41"/>
      <c r="G76" s="59"/>
      <c r="H76" s="40"/>
      <c r="I76" s="37"/>
      <c r="J76" s="37"/>
      <c r="K76" s="37"/>
      <c r="L76" s="37"/>
      <c r="M76" s="16"/>
    </row>
    <row r="77" spans="1:13" ht="12.75">
      <c r="A77" s="11" t="s">
        <v>15</v>
      </c>
      <c r="B77" s="43">
        <v>17486.62</v>
      </c>
      <c r="C77" s="43">
        <v>121383.74</v>
      </c>
      <c r="D77" s="43">
        <v>49314.83</v>
      </c>
      <c r="E77" s="43">
        <v>31864.59</v>
      </c>
      <c r="F77" s="55">
        <v>1185.32</v>
      </c>
      <c r="G77" s="61">
        <v>15610.21</v>
      </c>
      <c r="H77" s="43">
        <v>111652.53</v>
      </c>
      <c r="I77" s="43">
        <v>45826.33</v>
      </c>
      <c r="J77" s="43">
        <v>50290.07</v>
      </c>
      <c r="K77" s="43">
        <v>1439.35</v>
      </c>
      <c r="L77" s="43">
        <v>50458.07</v>
      </c>
      <c r="M77" s="16"/>
    </row>
    <row r="78" spans="1:13" ht="12.75">
      <c r="A78" s="2"/>
      <c r="B78" s="40"/>
      <c r="C78" s="40"/>
      <c r="D78" s="40"/>
      <c r="E78" s="40"/>
      <c r="F78" s="41"/>
      <c r="G78" s="60"/>
      <c r="H78" s="40"/>
      <c r="I78" s="40"/>
      <c r="J78" s="40"/>
      <c r="K78" s="40"/>
      <c r="L78" s="40"/>
      <c r="M78" s="16"/>
    </row>
    <row r="79" spans="1:13" ht="12.75">
      <c r="A79" s="2" t="s">
        <v>7</v>
      </c>
      <c r="B79" s="40"/>
      <c r="C79" s="40"/>
      <c r="D79" s="40"/>
      <c r="E79" s="40"/>
      <c r="F79" s="41"/>
      <c r="G79" s="60"/>
      <c r="H79" s="40"/>
      <c r="I79" s="40"/>
      <c r="J79" s="40"/>
      <c r="K79" s="40"/>
      <c r="L79" s="40"/>
      <c r="M79" s="16"/>
    </row>
    <row r="80" spans="1:13" ht="12.75">
      <c r="A80" s="2" t="s">
        <v>13</v>
      </c>
      <c r="B80" s="40"/>
      <c r="C80" s="40"/>
      <c r="D80" s="40"/>
      <c r="E80" s="40"/>
      <c r="F80" s="41"/>
      <c r="G80" s="60"/>
      <c r="H80" s="40"/>
      <c r="I80" s="40"/>
      <c r="J80" s="40"/>
      <c r="K80" s="40"/>
      <c r="L80" s="40"/>
      <c r="M80" s="16"/>
    </row>
    <row r="81" spans="1:13" ht="12.75">
      <c r="A81" s="2" t="s">
        <v>52</v>
      </c>
      <c r="B81" s="40"/>
      <c r="C81" s="40"/>
      <c r="D81" s="40"/>
      <c r="E81" s="40">
        <v>5703</v>
      </c>
      <c r="F81" s="41"/>
      <c r="G81" s="60"/>
      <c r="H81" s="40"/>
      <c r="I81" s="40"/>
      <c r="J81" s="40">
        <v>6103.63</v>
      </c>
      <c r="K81" s="71">
        <f>L81-J81</f>
        <v>410.1199999999999</v>
      </c>
      <c r="L81" s="40">
        <v>6513.75</v>
      </c>
      <c r="M81" s="16"/>
    </row>
    <row r="82" spans="1:13" ht="12.75">
      <c r="A82" s="2" t="s">
        <v>53</v>
      </c>
      <c r="B82" s="40"/>
      <c r="C82" s="40"/>
      <c r="D82" s="40"/>
      <c r="E82" s="40">
        <v>323</v>
      </c>
      <c r="F82" s="41"/>
      <c r="G82" s="60"/>
      <c r="H82" s="40"/>
      <c r="I82" s="40"/>
      <c r="J82" s="40">
        <v>504.9</v>
      </c>
      <c r="K82" s="40"/>
      <c r="L82" s="40">
        <v>504.9</v>
      </c>
      <c r="M82" s="16"/>
    </row>
    <row r="83" spans="1:13" ht="12.75">
      <c r="A83" s="2" t="s">
        <v>54</v>
      </c>
      <c r="B83" s="40"/>
      <c r="C83" s="40"/>
      <c r="D83" s="40"/>
      <c r="E83" s="40">
        <v>7773.75</v>
      </c>
      <c r="F83" s="41"/>
      <c r="G83" s="60"/>
      <c r="H83" s="40"/>
      <c r="I83" s="40"/>
      <c r="J83" s="40">
        <v>10915</v>
      </c>
      <c r="K83" s="40"/>
      <c r="L83" s="40">
        <v>10915</v>
      </c>
      <c r="M83" s="16"/>
    </row>
    <row r="84" spans="1:13" ht="12.75">
      <c r="A84" s="2" t="s">
        <v>55</v>
      </c>
      <c r="B84" s="40"/>
      <c r="C84" s="40"/>
      <c r="D84" s="40"/>
      <c r="E84" s="40">
        <v>3794.85</v>
      </c>
      <c r="F84" s="41"/>
      <c r="G84" s="60"/>
      <c r="H84" s="40"/>
      <c r="I84" s="40"/>
      <c r="J84" s="40">
        <v>4966.6</v>
      </c>
      <c r="K84" s="40"/>
      <c r="L84" s="40">
        <v>4966.6</v>
      </c>
      <c r="M84" s="16"/>
    </row>
    <row r="85" spans="1:13" ht="12.75">
      <c r="A85" s="2" t="s">
        <v>56</v>
      </c>
      <c r="B85" s="40"/>
      <c r="C85" s="40"/>
      <c r="D85" s="40"/>
      <c r="E85" s="40">
        <v>17008.5</v>
      </c>
      <c r="F85" s="41"/>
      <c r="G85" s="60"/>
      <c r="H85" s="40"/>
      <c r="I85" s="40"/>
      <c r="J85" s="40">
        <v>24347.7</v>
      </c>
      <c r="K85" s="71">
        <f>L85-J85</f>
        <v>624.2999999999993</v>
      </c>
      <c r="L85" s="40">
        <v>24972</v>
      </c>
      <c r="M85" s="16"/>
    </row>
    <row r="86" spans="1:13" ht="12.75">
      <c r="A86" s="2" t="s">
        <v>57</v>
      </c>
      <c r="B86" s="40"/>
      <c r="C86" s="40"/>
      <c r="D86" s="40"/>
      <c r="E86" s="40">
        <v>5241.35</v>
      </c>
      <c r="F86" s="41"/>
      <c r="G86" s="60"/>
      <c r="H86" s="40"/>
      <c r="I86" s="40"/>
      <c r="J86" s="40">
        <v>3943.64</v>
      </c>
      <c r="K86" s="71">
        <f>L86-J86</f>
        <v>72.55999999999995</v>
      </c>
      <c r="L86" s="40">
        <v>4016.2</v>
      </c>
      <c r="M86" s="16"/>
    </row>
    <row r="87" spans="1:13" ht="12.75">
      <c r="A87" s="2" t="s">
        <v>58</v>
      </c>
      <c r="B87" s="40"/>
      <c r="C87" s="40"/>
      <c r="D87" s="40"/>
      <c r="E87" s="40">
        <v>4405.13</v>
      </c>
      <c r="F87" s="41"/>
      <c r="G87" s="60"/>
      <c r="H87" s="40"/>
      <c r="I87" s="40"/>
      <c r="J87" s="40">
        <v>6821.88</v>
      </c>
      <c r="K87" s="40"/>
      <c r="L87" s="40">
        <v>6821.88</v>
      </c>
      <c r="M87" s="16"/>
    </row>
    <row r="88" spans="1:13" ht="12.75">
      <c r="A88" s="2" t="s">
        <v>59</v>
      </c>
      <c r="B88" s="40"/>
      <c r="C88" s="40"/>
      <c r="D88" s="40"/>
      <c r="E88" s="40">
        <v>1007</v>
      </c>
      <c r="F88" s="41"/>
      <c r="G88" s="60"/>
      <c r="H88" s="40"/>
      <c r="I88" s="40"/>
      <c r="J88" s="40">
        <v>955.2</v>
      </c>
      <c r="K88" s="40"/>
      <c r="L88" s="40">
        <v>955.2</v>
      </c>
      <c r="M88" s="16"/>
    </row>
    <row r="89" spans="1:13" ht="12.75">
      <c r="A89" s="2" t="s">
        <v>60</v>
      </c>
      <c r="B89" s="40"/>
      <c r="C89" s="40"/>
      <c r="D89" s="40"/>
      <c r="E89" s="40">
        <v>2332.13</v>
      </c>
      <c r="F89" s="41"/>
      <c r="G89" s="60"/>
      <c r="H89" s="40"/>
      <c r="I89" s="40"/>
      <c r="J89" s="40">
        <v>2592.32</v>
      </c>
      <c r="K89" s="40"/>
      <c r="L89" s="40">
        <v>2592.32</v>
      </c>
      <c r="M89" s="16"/>
    </row>
    <row r="90" spans="1:13" ht="12.75">
      <c r="A90" s="2" t="s">
        <v>61</v>
      </c>
      <c r="B90" s="40"/>
      <c r="C90" s="40"/>
      <c r="D90" s="40"/>
      <c r="E90" s="40">
        <v>1706.02</v>
      </c>
      <c r="F90" s="41"/>
      <c r="G90" s="60"/>
      <c r="H90" s="40"/>
      <c r="I90" s="40"/>
      <c r="J90" s="40">
        <v>936</v>
      </c>
      <c r="K90" s="40"/>
      <c r="L90" s="40">
        <v>936</v>
      </c>
      <c r="M90" s="16"/>
    </row>
    <row r="91" spans="1:13" ht="12.75">
      <c r="A91" s="2" t="s">
        <v>62</v>
      </c>
      <c r="B91" s="40"/>
      <c r="C91" s="40"/>
      <c r="D91" s="40"/>
      <c r="E91" s="40">
        <v>2591.25</v>
      </c>
      <c r="F91" s="41"/>
      <c r="G91" s="60"/>
      <c r="H91" s="40"/>
      <c r="I91" s="40"/>
      <c r="J91" s="40">
        <v>5457.5</v>
      </c>
      <c r="K91" s="40"/>
      <c r="L91" s="40">
        <v>5457.5</v>
      </c>
      <c r="M91" s="16"/>
    </row>
    <row r="92" spans="1:13" ht="12.75">
      <c r="A92" s="2" t="s">
        <v>63</v>
      </c>
      <c r="B92" s="40"/>
      <c r="C92" s="40"/>
      <c r="D92" s="40"/>
      <c r="E92" s="40">
        <v>5075.98</v>
      </c>
      <c r="F92" s="41"/>
      <c r="G92" s="60"/>
      <c r="H92" s="40"/>
      <c r="I92" s="40"/>
      <c r="J92" s="40">
        <v>4868.7</v>
      </c>
      <c r="K92" s="71">
        <f>L92-J92</f>
        <v>99.71000000000004</v>
      </c>
      <c r="L92" s="40">
        <v>4968.41</v>
      </c>
      <c r="M92" s="16"/>
    </row>
    <row r="93" spans="1:13" ht="12.75">
      <c r="A93" s="2" t="s">
        <v>64</v>
      </c>
      <c r="B93" s="40"/>
      <c r="C93" s="40"/>
      <c r="D93" s="40"/>
      <c r="E93" s="40">
        <v>988.5</v>
      </c>
      <c r="F93" s="41"/>
      <c r="G93" s="60"/>
      <c r="H93" s="40"/>
      <c r="I93" s="40"/>
      <c r="J93" s="40">
        <v>1017.03</v>
      </c>
      <c r="K93" s="40"/>
      <c r="L93" s="40">
        <v>1017.03</v>
      </c>
      <c r="M93" s="16"/>
    </row>
    <row r="94" spans="1:13" ht="12.75">
      <c r="A94" s="11" t="s">
        <v>65</v>
      </c>
      <c r="B94" s="43"/>
      <c r="C94" s="43"/>
      <c r="D94" s="43"/>
      <c r="E94" s="43">
        <v>4141.04</v>
      </c>
      <c r="F94" s="55"/>
      <c r="G94" s="61"/>
      <c r="H94" s="43"/>
      <c r="I94" s="43"/>
      <c r="J94" s="43">
        <v>3695.62</v>
      </c>
      <c r="K94" s="70">
        <f>L94-J94</f>
        <v>16.329999999999927</v>
      </c>
      <c r="L94" s="43">
        <v>3711.95</v>
      </c>
      <c r="M94" s="16"/>
    </row>
    <row r="95" spans="1:13" ht="12.75">
      <c r="A95" s="2" t="s">
        <v>7</v>
      </c>
      <c r="B95" s="40"/>
      <c r="C95" s="40"/>
      <c r="D95" s="40"/>
      <c r="E95" s="40"/>
      <c r="F95" s="41"/>
      <c r="G95" s="60"/>
      <c r="H95" s="40"/>
      <c r="I95" s="40"/>
      <c r="J95" s="40"/>
      <c r="K95" s="40"/>
      <c r="L95" s="40"/>
      <c r="M95" s="16"/>
    </row>
    <row r="96" spans="1:13" ht="12.75">
      <c r="A96" s="11" t="s">
        <v>66</v>
      </c>
      <c r="B96" s="43"/>
      <c r="C96" s="43"/>
      <c r="D96" s="43"/>
      <c r="E96" s="43">
        <v>8617.59</v>
      </c>
      <c r="F96" s="55"/>
      <c r="G96" s="61"/>
      <c r="H96" s="43"/>
      <c r="I96" s="43"/>
      <c r="J96" s="43">
        <v>8609.74</v>
      </c>
      <c r="K96" s="70">
        <f>L96-J96</f>
        <v>38.05000000000109</v>
      </c>
      <c r="L96" s="43">
        <v>8647.79</v>
      </c>
      <c r="M96" s="16"/>
    </row>
    <row r="97" spans="1:13" ht="12.75">
      <c r="A97" s="2" t="s">
        <v>7</v>
      </c>
      <c r="B97" s="40"/>
      <c r="C97" s="40"/>
      <c r="D97" s="40"/>
      <c r="E97" s="40"/>
      <c r="F97" s="41"/>
      <c r="G97" s="60"/>
      <c r="H97" s="40"/>
      <c r="I97" s="40"/>
      <c r="J97" s="40"/>
      <c r="K97" s="40"/>
      <c r="L97" s="40"/>
      <c r="M97" s="16"/>
    </row>
    <row r="98" spans="1:13" ht="12.75">
      <c r="A98" s="11" t="s">
        <v>67</v>
      </c>
      <c r="B98" s="43"/>
      <c r="C98" s="43"/>
      <c r="D98" s="43"/>
      <c r="E98" s="43">
        <v>2326.75</v>
      </c>
      <c r="F98" s="55"/>
      <c r="G98" s="61"/>
      <c r="H98" s="43"/>
      <c r="I98" s="43"/>
      <c r="J98" s="43">
        <v>2326.75</v>
      </c>
      <c r="K98" s="70">
        <f>L98-J98</f>
        <v>10.2800000000002</v>
      </c>
      <c r="L98" s="43">
        <v>2337.03</v>
      </c>
      <c r="M98" s="16"/>
    </row>
    <row r="99" spans="1:13" s="66" customFormat="1" ht="12.75" customHeight="1">
      <c r="A99" s="82" t="s">
        <v>18</v>
      </c>
      <c r="B99" s="81">
        <f aca="true" t="shared" si="2" ref="B99:J99">SUM(B77:B98)</f>
        <v>17486.62</v>
      </c>
      <c r="C99" s="63">
        <f t="shared" si="2"/>
        <v>121383.74</v>
      </c>
      <c r="D99" s="63">
        <f t="shared" si="2"/>
        <v>49314.83</v>
      </c>
      <c r="E99" s="63">
        <f t="shared" si="2"/>
        <v>104900.43000000001</v>
      </c>
      <c r="F99" s="64">
        <f t="shared" si="2"/>
        <v>1185.32</v>
      </c>
      <c r="G99" s="65">
        <f t="shared" si="2"/>
        <v>15610.21</v>
      </c>
      <c r="H99" s="63">
        <f t="shared" si="2"/>
        <v>111652.53</v>
      </c>
      <c r="I99" s="63">
        <f t="shared" si="2"/>
        <v>45826.33</v>
      </c>
      <c r="J99" s="63">
        <f t="shared" si="2"/>
        <v>138352.28</v>
      </c>
      <c r="K99" s="63">
        <f>L99-J99</f>
        <v>1439.3500000000058</v>
      </c>
      <c r="L99" s="63">
        <f>SUM(L77:L98)</f>
        <v>139791.63</v>
      </c>
      <c r="M99" s="88"/>
    </row>
    <row r="100" spans="1:13" ht="12.75">
      <c r="A100" s="2"/>
      <c r="B100" s="37"/>
      <c r="C100" s="99">
        <f>C99+D99</f>
        <v>170698.57</v>
      </c>
      <c r="D100" s="100"/>
      <c r="E100" s="62"/>
      <c r="F100" s="41"/>
      <c r="G100" s="60"/>
      <c r="H100" s="99">
        <f>H99+I99</f>
        <v>157478.86</v>
      </c>
      <c r="I100" s="100"/>
      <c r="J100" s="40"/>
      <c r="K100" s="40"/>
      <c r="L100" s="40"/>
      <c r="M100" s="16"/>
    </row>
    <row r="101" spans="1:13" ht="12.75">
      <c r="A101" s="11"/>
      <c r="B101" s="43"/>
      <c r="C101" s="101"/>
      <c r="D101" s="102"/>
      <c r="E101" s="72"/>
      <c r="F101" s="55"/>
      <c r="G101" s="61"/>
      <c r="H101" s="103"/>
      <c r="I101" s="104"/>
      <c r="J101" s="43"/>
      <c r="K101" s="43"/>
      <c r="L101" s="43"/>
      <c r="M101" s="16"/>
    </row>
    <row r="102" spans="1:13" ht="12.75">
      <c r="A102" s="73" t="s">
        <v>19</v>
      </c>
      <c r="B102" s="74">
        <v>11364.3</v>
      </c>
      <c r="C102" s="74">
        <v>70884.75</v>
      </c>
      <c r="D102" s="74">
        <v>28385.47</v>
      </c>
      <c r="E102" s="74">
        <v>66717.91</v>
      </c>
      <c r="F102" s="74">
        <v>801.09</v>
      </c>
      <c r="G102" s="75">
        <v>10114.41</v>
      </c>
      <c r="H102" s="74">
        <v>74401.69</v>
      </c>
      <c r="I102" s="74">
        <v>29881.34</v>
      </c>
      <c r="J102" s="78">
        <v>92470.6</v>
      </c>
      <c r="K102" s="78">
        <v>988.75</v>
      </c>
      <c r="L102" s="74">
        <f>J102+K102</f>
        <v>93459.35</v>
      </c>
      <c r="M102" s="16"/>
    </row>
    <row r="103" spans="1:13" ht="12.75">
      <c r="A103" s="2"/>
      <c r="B103" s="40"/>
      <c r="C103" s="40"/>
      <c r="D103" s="40"/>
      <c r="E103" s="40"/>
      <c r="F103" s="41"/>
      <c r="G103" s="60"/>
      <c r="H103" s="40"/>
      <c r="I103" s="40"/>
      <c r="J103" s="40"/>
      <c r="K103" s="40"/>
      <c r="L103" s="40"/>
      <c r="M103" s="16"/>
    </row>
    <row r="104" spans="1:13" ht="12.75">
      <c r="A104" s="11" t="s">
        <v>160</v>
      </c>
      <c r="B104" s="43">
        <v>621</v>
      </c>
      <c r="C104" s="43">
        <v>43564</v>
      </c>
      <c r="D104" s="43">
        <v>34860</v>
      </c>
      <c r="E104" s="43">
        <v>136159</v>
      </c>
      <c r="F104" s="55">
        <v>621</v>
      </c>
      <c r="G104" s="79">
        <v>565</v>
      </c>
      <c r="H104" s="43">
        <v>43841</v>
      </c>
      <c r="I104" s="43">
        <v>35215</v>
      </c>
      <c r="J104" s="43">
        <v>137994</v>
      </c>
      <c r="K104" s="68">
        <v>565</v>
      </c>
      <c r="L104" s="43">
        <f>J104+K104</f>
        <v>138559</v>
      </c>
      <c r="M104" s="16"/>
    </row>
    <row r="105" spans="1:13" ht="12.75">
      <c r="A105" s="76"/>
      <c r="B105" s="37"/>
      <c r="C105" s="37"/>
      <c r="D105" s="37"/>
      <c r="E105" s="37"/>
      <c r="F105" s="38"/>
      <c r="G105" s="59"/>
      <c r="H105" s="37"/>
      <c r="I105" s="37"/>
      <c r="J105" s="37"/>
      <c r="K105" s="37"/>
      <c r="L105" s="37"/>
      <c r="M105" s="16"/>
    </row>
    <row r="106" spans="1:13" ht="12.75">
      <c r="A106" s="2" t="s">
        <v>20</v>
      </c>
      <c r="B106" s="40">
        <f aca="true" t="shared" si="3" ref="B106:L106">B102/B104</f>
        <v>18.299999999999997</v>
      </c>
      <c r="C106" s="40">
        <f t="shared" si="3"/>
        <v>1.6271405288770544</v>
      </c>
      <c r="D106" s="40">
        <f t="shared" si="3"/>
        <v>0.8142705106138841</v>
      </c>
      <c r="E106" s="40">
        <f t="shared" si="3"/>
        <v>0.49000000000000005</v>
      </c>
      <c r="F106" s="41">
        <f t="shared" si="3"/>
        <v>1.29</v>
      </c>
      <c r="G106" s="60">
        <f t="shared" si="3"/>
        <v>17.901610619469025</v>
      </c>
      <c r="H106" s="40">
        <f t="shared" si="3"/>
        <v>1.6970801304714764</v>
      </c>
      <c r="I106" s="40">
        <f t="shared" si="3"/>
        <v>0.8485401107482606</v>
      </c>
      <c r="J106" s="67">
        <f t="shared" si="3"/>
        <v>0.670105946635361</v>
      </c>
      <c r="K106" s="67">
        <f t="shared" si="3"/>
        <v>1.75</v>
      </c>
      <c r="L106" s="40">
        <f t="shared" si="3"/>
        <v>0.6745094147619426</v>
      </c>
      <c r="M106" s="16"/>
    </row>
    <row r="107" spans="1:12" s="16" customFormat="1" ht="12.75">
      <c r="A107" s="11"/>
      <c r="B107" s="77">
        <f>B106+F106</f>
        <v>19.589999999999996</v>
      </c>
      <c r="C107" s="77">
        <f>C106+E106</f>
        <v>2.1171405288770546</v>
      </c>
      <c r="D107" s="77">
        <f>D106+E106</f>
        <v>1.304270510613884</v>
      </c>
      <c r="E107" s="77">
        <f>E106*1</f>
        <v>0.49000000000000005</v>
      </c>
      <c r="F107" s="55"/>
      <c r="G107" s="80">
        <v>18.57</v>
      </c>
      <c r="H107" s="77">
        <f>H106+L106</f>
        <v>2.371589545233419</v>
      </c>
      <c r="I107" s="77">
        <f>I106+L106</f>
        <v>1.5230495255102032</v>
      </c>
      <c r="J107" s="43"/>
      <c r="K107" s="43"/>
      <c r="L107" s="77">
        <f>L106*1</f>
        <v>0.6745094147619426</v>
      </c>
    </row>
    <row r="108" spans="1:12" s="16" customFormat="1" ht="18">
      <c r="A108" s="105" t="s">
        <v>68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="16" customFormat="1" ht="12.75"/>
    <row r="110" spans="1:12" s="16" customFormat="1" ht="12.75">
      <c r="A110" s="84" t="s">
        <v>69</v>
      </c>
      <c r="B110" s="84" t="s">
        <v>72</v>
      </c>
      <c r="C110" s="106" t="s">
        <v>70</v>
      </c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1:12" s="16" customFormat="1" ht="38.25" customHeight="1">
      <c r="A111" s="85" t="s">
        <v>71</v>
      </c>
      <c r="B111" s="86" t="s">
        <v>161</v>
      </c>
      <c r="C111" s="98" t="s">
        <v>73</v>
      </c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1:12" s="16" customFormat="1" ht="38.25" customHeight="1">
      <c r="A112" s="85" t="s">
        <v>75</v>
      </c>
      <c r="B112" s="86" t="s">
        <v>161</v>
      </c>
      <c r="C112" s="98" t="s">
        <v>74</v>
      </c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s="16" customFormat="1" ht="38.25" customHeight="1">
      <c r="A113" s="85" t="s">
        <v>76</v>
      </c>
      <c r="B113" s="86" t="s">
        <v>161</v>
      </c>
      <c r="C113" s="98" t="s">
        <v>79</v>
      </c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1:12" s="16" customFormat="1" ht="38.25" customHeight="1">
      <c r="A114" s="85" t="s">
        <v>77</v>
      </c>
      <c r="B114" s="86" t="s">
        <v>161</v>
      </c>
      <c r="C114" s="98" t="s">
        <v>80</v>
      </c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1:12" s="16" customFormat="1" ht="38.25" customHeight="1">
      <c r="A115" s="85" t="s">
        <v>78</v>
      </c>
      <c r="B115" s="86" t="s">
        <v>161</v>
      </c>
      <c r="C115" s="98" t="s">
        <v>162</v>
      </c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1:12" s="16" customFormat="1" ht="12.75">
      <c r="A116" s="85" t="s">
        <v>91</v>
      </c>
      <c r="B116" s="87" t="s">
        <v>82</v>
      </c>
      <c r="C116" s="95" t="s">
        <v>81</v>
      </c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1:12" s="16" customFormat="1" ht="12.75">
      <c r="A117" s="85" t="s">
        <v>92</v>
      </c>
      <c r="B117" s="87" t="s">
        <v>84</v>
      </c>
      <c r="C117" s="95" t="s">
        <v>83</v>
      </c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s="16" customFormat="1" ht="12.75">
      <c r="A118" s="85" t="s">
        <v>93</v>
      </c>
      <c r="B118" s="87" t="s">
        <v>85</v>
      </c>
      <c r="C118" s="95" t="s">
        <v>86</v>
      </c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1:12" s="16" customFormat="1" ht="12.75" customHeight="1" thickBot="1">
      <c r="A119" s="91" t="s">
        <v>94</v>
      </c>
      <c r="B119" s="93" t="s">
        <v>89</v>
      </c>
      <c r="C119" s="96" t="s">
        <v>87</v>
      </c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s="16" customFormat="1" ht="12.75">
      <c r="A120" s="89" t="s">
        <v>95</v>
      </c>
      <c r="B120" s="90" t="s">
        <v>90</v>
      </c>
      <c r="C120" s="97" t="s">
        <v>88</v>
      </c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1:12" s="16" customFormat="1" ht="12.75">
      <c r="A121" s="85" t="s">
        <v>96</v>
      </c>
      <c r="B121" s="87" t="s">
        <v>134</v>
      </c>
      <c r="C121" s="95" t="s">
        <v>133</v>
      </c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16" customFormat="1" ht="12.75">
      <c r="A122" s="85" t="s">
        <v>97</v>
      </c>
      <c r="B122" s="87" t="s">
        <v>136</v>
      </c>
      <c r="C122" s="95" t="s">
        <v>135</v>
      </c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s="16" customFormat="1" ht="12.75">
      <c r="A123" s="85" t="s">
        <v>98</v>
      </c>
      <c r="B123" s="87" t="s">
        <v>90</v>
      </c>
      <c r="C123" s="95" t="s">
        <v>137</v>
      </c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16" customFormat="1" ht="12.75">
      <c r="A124" s="85" t="s">
        <v>99</v>
      </c>
      <c r="B124" s="87" t="s">
        <v>138</v>
      </c>
      <c r="C124" s="95" t="s">
        <v>139</v>
      </c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1:12" s="16" customFormat="1" ht="12.75">
      <c r="A125" s="85" t="s">
        <v>100</v>
      </c>
      <c r="B125" s="87" t="s">
        <v>140</v>
      </c>
      <c r="C125" s="95" t="s">
        <v>141</v>
      </c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16" customFormat="1" ht="12.75">
      <c r="A126" s="85" t="s">
        <v>101</v>
      </c>
      <c r="B126" s="87" t="s">
        <v>142</v>
      </c>
      <c r="C126" s="95" t="s">
        <v>143</v>
      </c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12" s="16" customFormat="1" ht="12.75">
      <c r="A127" s="85" t="s">
        <v>102</v>
      </c>
      <c r="B127" s="87" t="s">
        <v>142</v>
      </c>
      <c r="C127" s="95" t="s">
        <v>144</v>
      </c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16" customFormat="1" ht="12.75">
      <c r="A128" s="85" t="s">
        <v>103</v>
      </c>
      <c r="B128" s="87" t="s">
        <v>142</v>
      </c>
      <c r="C128" s="95" t="s">
        <v>145</v>
      </c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1:12" s="16" customFormat="1" ht="12.75">
      <c r="A129" s="85" t="s">
        <v>104</v>
      </c>
      <c r="B129" s="87" t="s">
        <v>142</v>
      </c>
      <c r="C129" s="95" t="s">
        <v>146</v>
      </c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s="16" customFormat="1" ht="12.75">
      <c r="A130" s="85" t="s">
        <v>105</v>
      </c>
      <c r="B130" s="87" t="s">
        <v>142</v>
      </c>
      <c r="C130" s="95" t="s">
        <v>147</v>
      </c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s="16" customFormat="1" ht="12.75">
      <c r="A131" s="85" t="s">
        <v>106</v>
      </c>
      <c r="B131" s="87" t="s">
        <v>142</v>
      </c>
      <c r="C131" s="95" t="s">
        <v>148</v>
      </c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16" customFormat="1" ht="12.75">
      <c r="A132" s="85" t="s">
        <v>107</v>
      </c>
      <c r="B132" s="87" t="s">
        <v>142</v>
      </c>
      <c r="C132" s="95" t="s">
        <v>149</v>
      </c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s="16" customFormat="1" ht="12.75">
      <c r="A133" s="85" t="s">
        <v>108</v>
      </c>
      <c r="B133" s="87" t="s">
        <v>142</v>
      </c>
      <c r="C133" s="95" t="s">
        <v>150</v>
      </c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16" customFormat="1" ht="12.75">
      <c r="A134" s="85" t="s">
        <v>109</v>
      </c>
      <c r="B134" s="87" t="s">
        <v>142</v>
      </c>
      <c r="C134" s="95" t="s">
        <v>151</v>
      </c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1:12" s="16" customFormat="1" ht="12.75">
      <c r="A135" s="85" t="s">
        <v>110</v>
      </c>
      <c r="B135" s="87" t="s">
        <v>142</v>
      </c>
      <c r="C135" s="95" t="s">
        <v>152</v>
      </c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1:12" s="16" customFormat="1" ht="12.75" customHeight="1" thickBot="1">
      <c r="A136" s="92" t="s">
        <v>111</v>
      </c>
      <c r="B136" s="93" t="s">
        <v>142</v>
      </c>
      <c r="C136" s="96" t="s">
        <v>153</v>
      </c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2" s="16" customFormat="1" ht="12.75">
      <c r="A137" s="89" t="s">
        <v>112</v>
      </c>
      <c r="B137" s="90" t="s">
        <v>154</v>
      </c>
      <c r="C137" s="97" t="s">
        <v>155</v>
      </c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1:12" s="16" customFormat="1" ht="12.75">
      <c r="A138" s="85" t="s">
        <v>113</v>
      </c>
      <c r="B138" s="87" t="s">
        <v>82</v>
      </c>
      <c r="C138" s="95" t="s">
        <v>156</v>
      </c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16" customFormat="1" ht="12.75">
      <c r="A139" s="85" t="s">
        <v>114</v>
      </c>
      <c r="B139" s="87" t="s">
        <v>84</v>
      </c>
      <c r="C139" s="95" t="s">
        <v>157</v>
      </c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2" s="16" customFormat="1" ht="12.75">
      <c r="A140" s="85" t="s">
        <v>115</v>
      </c>
      <c r="B140" s="87" t="s">
        <v>72</v>
      </c>
      <c r="C140" s="95" t="s">
        <v>158</v>
      </c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s="16" customFormat="1" ht="12.75">
      <c r="A141" s="85" t="s">
        <v>116</v>
      </c>
      <c r="B141" s="87" t="s">
        <v>142</v>
      </c>
      <c r="C141" s="95" t="s">
        <v>163</v>
      </c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2" s="16" customFormat="1" ht="12.75">
      <c r="A142" s="85" t="s">
        <v>117</v>
      </c>
      <c r="B142" s="87" t="s">
        <v>142</v>
      </c>
      <c r="C142" s="95" t="s">
        <v>164</v>
      </c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2" s="16" customFormat="1" ht="12.75">
      <c r="A143" s="85" t="s">
        <v>118</v>
      </c>
      <c r="B143" s="87" t="s">
        <v>142</v>
      </c>
      <c r="C143" s="95" t="s">
        <v>165</v>
      </c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16" customFormat="1" ht="12.75">
      <c r="A144" s="85" t="s">
        <v>119</v>
      </c>
      <c r="B144" s="87" t="s">
        <v>142</v>
      </c>
      <c r="C144" s="95" t="s">
        <v>166</v>
      </c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16" customFormat="1" ht="12.75">
      <c r="A145" s="85" t="s">
        <v>120</v>
      </c>
      <c r="B145" s="87" t="s">
        <v>142</v>
      </c>
      <c r="C145" s="95" t="s">
        <v>178</v>
      </c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s="16" customFormat="1" ht="12.75">
      <c r="A146" s="85" t="s">
        <v>121</v>
      </c>
      <c r="B146" s="87" t="s">
        <v>142</v>
      </c>
      <c r="C146" s="95" t="s">
        <v>167</v>
      </c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s="16" customFormat="1" ht="12.75">
      <c r="A147" s="85" t="s">
        <v>122</v>
      </c>
      <c r="B147" s="87" t="s">
        <v>142</v>
      </c>
      <c r="C147" s="95" t="s">
        <v>168</v>
      </c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s="16" customFormat="1" ht="12.75">
      <c r="A148" s="85" t="s">
        <v>123</v>
      </c>
      <c r="B148" s="87" t="s">
        <v>142</v>
      </c>
      <c r="C148" s="95" t="s">
        <v>169</v>
      </c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s="16" customFormat="1" ht="12.75">
      <c r="A149" s="85" t="s">
        <v>124</v>
      </c>
      <c r="B149" s="87" t="s">
        <v>142</v>
      </c>
      <c r="C149" s="95" t="s">
        <v>170</v>
      </c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s="16" customFormat="1" ht="12.75">
      <c r="A150" s="85" t="s">
        <v>125</v>
      </c>
      <c r="B150" s="87" t="s">
        <v>142</v>
      </c>
      <c r="C150" s="95" t="s">
        <v>171</v>
      </c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s="16" customFormat="1" ht="12.75">
      <c r="A151" s="85" t="s">
        <v>126</v>
      </c>
      <c r="B151" s="87" t="s">
        <v>142</v>
      </c>
      <c r="C151" s="95" t="s">
        <v>172</v>
      </c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s="16" customFormat="1" ht="12.75">
      <c r="A152" s="85" t="s">
        <v>127</v>
      </c>
      <c r="B152" s="87" t="s">
        <v>142</v>
      </c>
      <c r="C152" s="95" t="s">
        <v>173</v>
      </c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1:12" s="16" customFormat="1" ht="12.75">
      <c r="A153" s="85" t="s">
        <v>128</v>
      </c>
      <c r="B153" s="87" t="s">
        <v>142</v>
      </c>
      <c r="C153" s="95" t="s">
        <v>174</v>
      </c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16" customFormat="1" ht="12.75">
      <c r="A154" s="85" t="s">
        <v>129</v>
      </c>
      <c r="B154" s="87" t="s">
        <v>142</v>
      </c>
      <c r="C154" s="95" t="s">
        <v>175</v>
      </c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s="16" customFormat="1" ht="12.75">
      <c r="A155" s="85" t="s">
        <v>130</v>
      </c>
      <c r="B155" s="87" t="s">
        <v>142</v>
      </c>
      <c r="C155" s="95" t="s">
        <v>176</v>
      </c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1:12" s="16" customFormat="1" ht="12.75">
      <c r="A156" s="85" t="s">
        <v>131</v>
      </c>
      <c r="B156" s="87" t="s">
        <v>142</v>
      </c>
      <c r="C156" s="95" t="s">
        <v>177</v>
      </c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s="16" customFormat="1" ht="12.75">
      <c r="A157" s="85" t="s">
        <v>132</v>
      </c>
      <c r="B157" s="84"/>
      <c r="C157" s="98" t="s">
        <v>159</v>
      </c>
      <c r="D157" s="98"/>
      <c r="E157" s="98"/>
      <c r="F157" s="98"/>
      <c r="G157" s="98"/>
      <c r="H157" s="98"/>
      <c r="I157" s="98"/>
      <c r="J157" s="98"/>
      <c r="K157" s="98"/>
      <c r="L157" s="98"/>
    </row>
    <row r="158" s="16" customFormat="1" ht="12.75">
      <c r="A158" s="83"/>
    </row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  <row r="776" s="16" customFormat="1" ht="12.75"/>
    <row r="777" s="16" customFormat="1" ht="12.75"/>
    <row r="778" s="16" customFormat="1" ht="12.75"/>
    <row r="779" s="16" customFormat="1" ht="12.75"/>
    <row r="780" s="16" customFormat="1" ht="12.75"/>
    <row r="781" s="16" customFormat="1" ht="12.75"/>
    <row r="782" s="16" customFormat="1" ht="12.75"/>
    <row r="783" s="16" customFormat="1" ht="12.75"/>
    <row r="784" s="16" customFormat="1" ht="12.75"/>
    <row r="785" s="16" customFormat="1" ht="12.75"/>
    <row r="786" s="16" customFormat="1" ht="12.75"/>
    <row r="787" s="16" customFormat="1" ht="12.75"/>
    <row r="788" s="16" customFormat="1" ht="12.75"/>
    <row r="789" s="16" customFormat="1" ht="12.75"/>
    <row r="790" s="16" customFormat="1" ht="12.75"/>
    <row r="791" s="16" customFormat="1" ht="12.75"/>
    <row r="792" s="16" customFormat="1" ht="12.75"/>
    <row r="793" s="16" customFormat="1" ht="12.75"/>
    <row r="794" s="16" customFormat="1" ht="12.75"/>
    <row r="795" s="16" customFormat="1" ht="12.75"/>
    <row r="796" s="16" customFormat="1" ht="12.75"/>
    <row r="797" s="16" customFormat="1" ht="12.75"/>
    <row r="798" s="16" customFormat="1" ht="12.75"/>
    <row r="799" s="16" customFormat="1" ht="12.75"/>
    <row r="800" s="16" customFormat="1" ht="12.75"/>
    <row r="801" s="16" customFormat="1" ht="12.75"/>
    <row r="802" s="16" customFormat="1" ht="12.75"/>
    <row r="803" s="16" customFormat="1" ht="12.75"/>
    <row r="804" s="16" customFormat="1" ht="12.75"/>
    <row r="805" s="16" customFormat="1" ht="12.75"/>
    <row r="806" s="16" customFormat="1" ht="12.75"/>
    <row r="807" s="16" customFormat="1" ht="12.75"/>
    <row r="808" s="16" customFormat="1" ht="12.75"/>
    <row r="809" s="16" customFormat="1" ht="12.75"/>
    <row r="810" s="16" customFormat="1" ht="12.75"/>
    <row r="811" s="16" customFormat="1" ht="12.75"/>
    <row r="812" s="16" customFormat="1" ht="12.75"/>
    <row r="813" s="16" customFormat="1" ht="12.75"/>
    <row r="814" s="16" customFormat="1" ht="12.75"/>
    <row r="815" s="16" customFormat="1" ht="12.75"/>
    <row r="816" s="16" customFormat="1" ht="12.75"/>
    <row r="817" s="16" customFormat="1" ht="12.75"/>
    <row r="818" s="16" customFormat="1" ht="12.75"/>
    <row r="819" s="16" customFormat="1" ht="12.75"/>
    <row r="820" s="16" customFormat="1" ht="12.75"/>
    <row r="821" s="16" customFormat="1" ht="12.75"/>
    <row r="822" s="16" customFormat="1" ht="12.75"/>
    <row r="823" s="16" customFormat="1" ht="12.75"/>
    <row r="824" s="16" customFormat="1" ht="12.75"/>
    <row r="825" s="16" customFormat="1" ht="12.75"/>
    <row r="826" s="16" customFormat="1" ht="12.75"/>
    <row r="827" s="16" customFormat="1" ht="12.75"/>
    <row r="828" s="16" customFormat="1" ht="12.75"/>
    <row r="829" s="16" customFormat="1" ht="12.75"/>
    <row r="830" s="16" customFormat="1" ht="12.75"/>
    <row r="831" s="16" customFormat="1" ht="12.75"/>
    <row r="832" s="16" customFormat="1" ht="12.75"/>
    <row r="833" s="16" customFormat="1" ht="12.75"/>
    <row r="834" s="16" customFormat="1" ht="12.75"/>
    <row r="835" s="16" customFormat="1" ht="12.75"/>
    <row r="836" s="16" customFormat="1" ht="12.75"/>
    <row r="837" s="16" customFormat="1" ht="12.75"/>
    <row r="838" s="16" customFormat="1" ht="12.75"/>
    <row r="839" s="16" customFormat="1" ht="12.75"/>
    <row r="840" s="16" customFormat="1" ht="12.75"/>
    <row r="841" s="16" customFormat="1" ht="12.75"/>
    <row r="842" s="16" customFormat="1" ht="12.75"/>
    <row r="843" s="16" customFormat="1" ht="12.75"/>
    <row r="844" s="16" customFormat="1" ht="12.75"/>
    <row r="845" s="16" customFormat="1" ht="12.75"/>
    <row r="846" s="16" customFormat="1" ht="12.75"/>
    <row r="847" s="16" customFormat="1" ht="12.75"/>
    <row r="848" s="16" customFormat="1" ht="12.75"/>
    <row r="849" s="16" customFormat="1" ht="12.75"/>
    <row r="850" s="16" customFormat="1" ht="12.75"/>
    <row r="851" s="16" customFormat="1" ht="12.75"/>
    <row r="852" s="16" customFormat="1" ht="12.75"/>
    <row r="853" s="16" customFormat="1" ht="12.75"/>
    <row r="854" s="16" customFormat="1" ht="12.75"/>
    <row r="855" s="16" customFormat="1" ht="12.75"/>
    <row r="856" s="16" customFormat="1" ht="12.75"/>
    <row r="857" s="16" customFormat="1" ht="12.75"/>
    <row r="858" s="16" customFormat="1" ht="12.75"/>
    <row r="859" s="16" customFormat="1" ht="12.75"/>
    <row r="860" s="16" customFormat="1" ht="12.75"/>
    <row r="861" s="16" customFormat="1" ht="12.75"/>
    <row r="862" s="16" customFormat="1" ht="12.75"/>
    <row r="863" s="16" customFormat="1" ht="12.75"/>
    <row r="864" s="16" customFormat="1" ht="12.75"/>
    <row r="865" s="16" customFormat="1" ht="12.75"/>
    <row r="866" s="16" customFormat="1" ht="12.75"/>
    <row r="867" s="16" customFormat="1" ht="12.75"/>
    <row r="868" s="16" customFormat="1" ht="12.75"/>
    <row r="869" s="16" customFormat="1" ht="12.75"/>
    <row r="870" s="16" customFormat="1" ht="12.75"/>
    <row r="871" s="16" customFormat="1" ht="12.75"/>
    <row r="872" s="16" customFormat="1" ht="12.75"/>
    <row r="873" s="16" customFormat="1" ht="12.75"/>
    <row r="874" s="16" customFormat="1" ht="12.75"/>
    <row r="875" s="16" customFormat="1" ht="12.75"/>
    <row r="876" s="16" customFormat="1" ht="12.75"/>
    <row r="877" s="16" customFormat="1" ht="12.75"/>
    <row r="878" s="16" customFormat="1" ht="12.75"/>
    <row r="879" s="16" customFormat="1" ht="12.75"/>
    <row r="880" s="16" customFormat="1" ht="12.75"/>
    <row r="881" s="16" customFormat="1" ht="12.75"/>
    <row r="882" s="16" customFormat="1" ht="12.75"/>
    <row r="883" s="16" customFormat="1" ht="12.75"/>
    <row r="884" s="16" customFormat="1" ht="12.75"/>
    <row r="885" s="16" customFormat="1" ht="12.75"/>
    <row r="886" s="16" customFormat="1" ht="12.75"/>
    <row r="887" s="16" customFormat="1" ht="12.75"/>
    <row r="888" s="16" customFormat="1" ht="12.75"/>
    <row r="889" s="16" customFormat="1" ht="12.75"/>
    <row r="890" s="16" customFormat="1" ht="12.75"/>
    <row r="891" s="16" customFormat="1" ht="12.75"/>
    <row r="892" s="16" customFormat="1" ht="12.75"/>
    <row r="893" s="16" customFormat="1" ht="12.75"/>
    <row r="894" s="16" customFormat="1" ht="12.75"/>
    <row r="895" s="16" customFormat="1" ht="12.75"/>
    <row r="896" s="16" customFormat="1" ht="12.75"/>
    <row r="897" s="16" customFormat="1" ht="12.75"/>
    <row r="898" s="16" customFormat="1" ht="12.75"/>
    <row r="899" s="16" customFormat="1" ht="12.75"/>
    <row r="900" s="16" customFormat="1" ht="12.75"/>
    <row r="901" s="16" customFormat="1" ht="12.75"/>
    <row r="902" s="16" customFormat="1" ht="12.75"/>
    <row r="903" s="16" customFormat="1" ht="12.75"/>
    <row r="904" s="16" customFormat="1" ht="12.75"/>
    <row r="905" s="16" customFormat="1" ht="12.75"/>
    <row r="906" s="16" customFormat="1" ht="12.75"/>
    <row r="907" s="16" customFormat="1" ht="12.75"/>
    <row r="908" s="16" customFormat="1" ht="12.75"/>
    <row r="909" s="16" customFormat="1" ht="12.75"/>
    <row r="910" s="16" customFormat="1" ht="12.75"/>
    <row r="911" s="16" customFormat="1" ht="12.75"/>
    <row r="912" s="16" customFormat="1" ht="12.75"/>
    <row r="913" s="16" customFormat="1" ht="12.75"/>
    <row r="914" s="16" customFormat="1" ht="12.75"/>
    <row r="915" s="16" customFormat="1" ht="12.75"/>
    <row r="916" s="16" customFormat="1" ht="12.75"/>
    <row r="917" s="16" customFormat="1" ht="12.75"/>
    <row r="918" s="16" customFormat="1" ht="12.75"/>
    <row r="919" s="16" customFormat="1" ht="12.75"/>
    <row r="920" s="16" customFormat="1" ht="12.75"/>
    <row r="921" s="16" customFormat="1" ht="12.75"/>
    <row r="922" s="16" customFormat="1" ht="12.75"/>
    <row r="923" s="16" customFormat="1" ht="12.75"/>
    <row r="924" s="16" customFormat="1" ht="12.75"/>
    <row r="925" s="16" customFormat="1" ht="12.75"/>
    <row r="926" s="16" customFormat="1" ht="12.75"/>
    <row r="927" s="16" customFormat="1" ht="12.75"/>
    <row r="928" s="16" customFormat="1" ht="12.75"/>
    <row r="929" s="16" customFormat="1" ht="12.75"/>
    <row r="930" s="16" customFormat="1" ht="12.75"/>
    <row r="931" s="16" customFormat="1" ht="12.75"/>
    <row r="932" s="16" customFormat="1" ht="12.75"/>
    <row r="933" s="16" customFormat="1" ht="12.75"/>
    <row r="934" s="16" customFormat="1" ht="12.75"/>
    <row r="935" s="16" customFormat="1" ht="12.75"/>
    <row r="936" s="16" customFormat="1" ht="12.75"/>
    <row r="937" s="16" customFormat="1" ht="12.75"/>
    <row r="938" s="16" customFormat="1" ht="12.75"/>
    <row r="939" s="16" customFormat="1" ht="12.75"/>
    <row r="940" s="16" customFormat="1" ht="12.75"/>
    <row r="941" s="16" customFormat="1" ht="12.75"/>
    <row r="942" s="16" customFormat="1" ht="12.75"/>
    <row r="943" s="16" customFormat="1" ht="12.75"/>
    <row r="944" s="16" customFormat="1" ht="12.75"/>
    <row r="945" s="16" customFormat="1" ht="12.75"/>
    <row r="946" s="16" customFormat="1" ht="12.75"/>
    <row r="947" s="16" customFormat="1" ht="12.75"/>
    <row r="948" s="16" customFormat="1" ht="12.75"/>
    <row r="949" s="16" customFormat="1" ht="12.75"/>
    <row r="950" s="16" customFormat="1" ht="12.75"/>
    <row r="951" s="16" customFormat="1" ht="12.75"/>
    <row r="952" s="16" customFormat="1" ht="12.75"/>
    <row r="953" s="16" customFormat="1" ht="12.75"/>
    <row r="954" s="16" customFormat="1" ht="12.75"/>
    <row r="955" s="16" customFormat="1" ht="12.75"/>
    <row r="956" s="16" customFormat="1" ht="12.75"/>
    <row r="957" s="16" customFormat="1" ht="12.75"/>
    <row r="958" s="16" customFormat="1" ht="12.75"/>
    <row r="959" s="16" customFormat="1" ht="12.75"/>
    <row r="960" s="16" customFormat="1" ht="12.75"/>
    <row r="961" s="16" customFormat="1" ht="12.75"/>
    <row r="962" s="16" customFormat="1" ht="12.75"/>
    <row r="963" s="16" customFormat="1" ht="12.75"/>
    <row r="964" s="16" customFormat="1" ht="12.75"/>
    <row r="965" s="16" customFormat="1" ht="12.75"/>
    <row r="966" s="16" customFormat="1" ht="12.75"/>
    <row r="967" s="16" customFormat="1" ht="12.75"/>
    <row r="968" s="16" customFormat="1" ht="12.75"/>
    <row r="969" s="16" customFormat="1" ht="12.75"/>
    <row r="970" s="16" customFormat="1" ht="12.75"/>
    <row r="971" s="16" customFormat="1" ht="12.75"/>
    <row r="972" s="16" customFormat="1" ht="12.75"/>
    <row r="973" s="16" customFormat="1" ht="12.75"/>
    <row r="974" s="16" customFormat="1" ht="12.75"/>
    <row r="975" s="16" customFormat="1" ht="12.75"/>
    <row r="976" s="16" customFormat="1" ht="12.75"/>
    <row r="977" s="16" customFormat="1" ht="12.75"/>
    <row r="978" s="16" customFormat="1" ht="12.75"/>
    <row r="979" s="16" customFormat="1" ht="12.75"/>
    <row r="980" s="16" customFormat="1" ht="12.75"/>
    <row r="981" s="16" customFormat="1" ht="12.75"/>
    <row r="982" s="16" customFormat="1" ht="12.75"/>
    <row r="983" s="16" customFormat="1" ht="12.75"/>
    <row r="984" s="16" customFormat="1" ht="12.75"/>
    <row r="985" s="16" customFormat="1" ht="12.75"/>
    <row r="986" s="16" customFormat="1" ht="12.75"/>
    <row r="987" s="16" customFormat="1" ht="12.75"/>
    <row r="988" s="16" customFormat="1" ht="12.75"/>
    <row r="989" s="16" customFormat="1" ht="12.75"/>
    <row r="990" s="16" customFormat="1" ht="12.75"/>
    <row r="991" s="16" customFormat="1" ht="12.75"/>
    <row r="992" s="16" customFormat="1" ht="12.75"/>
    <row r="993" s="16" customFormat="1" ht="12.75"/>
    <row r="994" s="16" customFormat="1" ht="12.75"/>
    <row r="995" s="16" customFormat="1" ht="12.75"/>
    <row r="996" s="16" customFormat="1" ht="12.75"/>
    <row r="997" s="16" customFormat="1" ht="12.75"/>
    <row r="998" s="16" customFormat="1" ht="12.75"/>
    <row r="999" s="16" customFormat="1" ht="12.75"/>
    <row r="1000" s="16" customFormat="1" ht="12.75"/>
    <row r="1001" s="16" customFormat="1" ht="12.75"/>
    <row r="1002" s="16" customFormat="1" ht="12.75"/>
    <row r="1003" s="16" customFormat="1" ht="12.75"/>
    <row r="1004" s="16" customFormat="1" ht="12.75"/>
    <row r="1005" s="16" customFormat="1" ht="12.75"/>
    <row r="1006" s="16" customFormat="1" ht="12.75"/>
    <row r="1007" s="16" customFormat="1" ht="12.75"/>
    <row r="1008" s="16" customFormat="1" ht="12.75"/>
    <row r="1009" s="16" customFormat="1" ht="12.75"/>
    <row r="1010" s="16" customFormat="1" ht="12.75"/>
    <row r="1011" s="16" customFormat="1" ht="12.75"/>
    <row r="1012" s="16" customFormat="1" ht="12.75"/>
    <row r="1013" s="16" customFormat="1" ht="12.75"/>
    <row r="1014" s="16" customFormat="1" ht="12.75"/>
    <row r="1015" s="16" customFormat="1" ht="12.75"/>
    <row r="1016" s="16" customFormat="1" ht="12.75"/>
    <row r="1017" s="16" customFormat="1" ht="12.75"/>
    <row r="1018" s="16" customFormat="1" ht="12.75"/>
    <row r="1019" s="16" customFormat="1" ht="12.75"/>
    <row r="1020" s="16" customFormat="1" ht="12.75"/>
    <row r="1021" s="16" customFormat="1" ht="12.75"/>
    <row r="1022" s="16" customFormat="1" ht="12.75"/>
    <row r="1023" s="16" customFormat="1" ht="12.75"/>
    <row r="1024" s="16" customFormat="1" ht="12.75"/>
    <row r="1025" s="16" customFormat="1" ht="12.75"/>
    <row r="1026" s="16" customFormat="1" ht="12.75"/>
    <row r="1027" s="16" customFormat="1" ht="12.75"/>
    <row r="1028" s="16" customFormat="1" ht="12.75"/>
    <row r="1029" s="16" customFormat="1" ht="12.75"/>
    <row r="1030" s="16" customFormat="1" ht="12.75"/>
    <row r="1031" s="16" customFormat="1" ht="12.75"/>
    <row r="1032" s="16" customFormat="1" ht="12.75"/>
    <row r="1033" s="16" customFormat="1" ht="12.75"/>
    <row r="1034" s="16" customFormat="1" ht="12.75"/>
    <row r="1035" s="16" customFormat="1" ht="12.75"/>
    <row r="1036" s="16" customFormat="1" ht="12.75"/>
    <row r="1037" s="16" customFormat="1" ht="12.75"/>
    <row r="1038" s="16" customFormat="1" ht="12.75"/>
    <row r="1039" s="16" customFormat="1" ht="12.75"/>
    <row r="1040" s="16" customFormat="1" ht="12.75"/>
    <row r="1041" s="16" customFormat="1" ht="12.75"/>
    <row r="1042" s="16" customFormat="1" ht="12.75"/>
    <row r="1043" s="16" customFormat="1" ht="12.75"/>
    <row r="1044" s="16" customFormat="1" ht="12.75"/>
    <row r="1045" s="16" customFormat="1" ht="12.75"/>
    <row r="1046" s="16" customFormat="1" ht="12.75"/>
    <row r="1047" s="16" customFormat="1" ht="12.75"/>
    <row r="1048" s="16" customFormat="1" ht="12.75"/>
    <row r="1049" s="16" customFormat="1" ht="12.75"/>
    <row r="1050" s="16" customFormat="1" ht="12.75"/>
    <row r="1051" s="16" customFormat="1" ht="12.75"/>
    <row r="1052" s="16" customFormat="1" ht="12.75"/>
    <row r="1053" s="16" customFormat="1" ht="12.75"/>
    <row r="1054" s="16" customFormat="1" ht="12.75"/>
    <row r="1055" s="16" customFormat="1" ht="12.75"/>
    <row r="1056" s="16" customFormat="1" ht="12.75"/>
    <row r="1057" s="16" customFormat="1" ht="12.75"/>
    <row r="1058" s="16" customFormat="1" ht="12.75"/>
    <row r="1059" s="16" customFormat="1" ht="12.75"/>
    <row r="1060" s="16" customFormat="1" ht="12.75"/>
    <row r="1061" s="16" customFormat="1" ht="12.75"/>
    <row r="1062" s="16" customFormat="1" ht="12.75"/>
    <row r="1063" s="16" customFormat="1" ht="12.75"/>
    <row r="1064" s="16" customFormat="1" ht="12.75"/>
    <row r="1065" s="16" customFormat="1" ht="12.75"/>
    <row r="1066" s="16" customFormat="1" ht="12.75"/>
    <row r="1067" s="16" customFormat="1" ht="12.75"/>
    <row r="1068" s="16" customFormat="1" ht="12.75"/>
    <row r="1069" s="16" customFormat="1" ht="12.75"/>
    <row r="1070" s="16" customFormat="1" ht="12.75"/>
    <row r="1071" s="16" customFormat="1" ht="12.75"/>
    <row r="1072" s="16" customFormat="1" ht="12.75"/>
    <row r="1073" s="16" customFormat="1" ht="12.75"/>
    <row r="1074" s="16" customFormat="1" ht="12.75"/>
    <row r="1075" s="16" customFormat="1" ht="12.75"/>
    <row r="1076" s="16" customFormat="1" ht="12.75"/>
    <row r="1077" s="16" customFormat="1" ht="12.75"/>
    <row r="1078" s="16" customFormat="1" ht="12.75"/>
    <row r="1079" s="16" customFormat="1" ht="12.75"/>
    <row r="1080" s="16" customFormat="1" ht="12.75"/>
    <row r="1081" s="16" customFormat="1" ht="12.75"/>
    <row r="1082" s="16" customFormat="1" ht="12.75"/>
    <row r="1083" s="16" customFormat="1" ht="12.75"/>
    <row r="1084" s="16" customFormat="1" ht="12.75"/>
    <row r="1085" s="16" customFormat="1" ht="12.75"/>
    <row r="1086" s="16" customFormat="1" ht="12.75"/>
    <row r="1087" s="16" customFormat="1" ht="12.75"/>
    <row r="1088" s="16" customFormat="1" ht="12.75"/>
    <row r="1089" s="16" customFormat="1" ht="12.75"/>
    <row r="1090" s="16" customFormat="1" ht="12.75"/>
    <row r="1091" s="16" customFormat="1" ht="12.75"/>
    <row r="1092" s="16" customFormat="1" ht="12.75"/>
    <row r="1093" s="16" customFormat="1" ht="12.75"/>
    <row r="1094" s="16" customFormat="1" ht="12.75"/>
    <row r="1095" s="16" customFormat="1" ht="12.75"/>
    <row r="1096" s="16" customFormat="1" ht="12.75"/>
    <row r="1097" s="16" customFormat="1" ht="12.75"/>
    <row r="1098" s="16" customFormat="1" ht="12.75"/>
    <row r="1099" s="16" customFormat="1" ht="12.75"/>
    <row r="1100" s="16" customFormat="1" ht="12.75"/>
    <row r="1101" s="16" customFormat="1" ht="12.75"/>
    <row r="1102" s="16" customFormat="1" ht="12.75"/>
    <row r="1103" s="16" customFormat="1" ht="12.75"/>
    <row r="1104" s="16" customFormat="1" ht="12.75"/>
    <row r="1105" s="16" customFormat="1" ht="12.75"/>
    <row r="1106" s="16" customFormat="1" ht="12.75"/>
    <row r="1107" s="16" customFormat="1" ht="12.75"/>
    <row r="1108" s="16" customFormat="1" ht="12.75"/>
    <row r="1109" s="16" customFormat="1" ht="12.75"/>
    <row r="1110" s="16" customFormat="1" ht="12.75"/>
    <row r="1111" s="16" customFormat="1" ht="12.75"/>
    <row r="1112" s="16" customFormat="1" ht="12.75"/>
    <row r="1113" s="16" customFormat="1" ht="12.75"/>
    <row r="1114" s="16" customFormat="1" ht="12.75"/>
    <row r="1115" s="16" customFormat="1" ht="12.75"/>
    <row r="1116" s="16" customFormat="1" ht="12.75"/>
    <row r="1117" s="16" customFormat="1" ht="12.75"/>
    <row r="1118" s="16" customFormat="1" ht="12.75"/>
    <row r="1119" s="16" customFormat="1" ht="12.75"/>
    <row r="1120" s="16" customFormat="1" ht="12.75"/>
    <row r="1121" s="16" customFormat="1" ht="12.75"/>
    <row r="1122" s="16" customFormat="1" ht="12.75"/>
    <row r="1123" s="16" customFormat="1" ht="12.75"/>
    <row r="1124" s="16" customFormat="1" ht="12.75"/>
    <row r="1125" s="16" customFormat="1" ht="12.75"/>
    <row r="1126" s="16" customFormat="1" ht="12.75"/>
    <row r="1127" s="16" customFormat="1" ht="12.75"/>
    <row r="1128" s="16" customFormat="1" ht="12.75"/>
    <row r="1129" s="16" customFormat="1" ht="12.75"/>
    <row r="1130" s="16" customFormat="1" ht="12.75"/>
    <row r="1131" s="16" customFormat="1" ht="12.75"/>
    <row r="1132" s="16" customFormat="1" ht="12.75"/>
    <row r="1133" s="16" customFormat="1" ht="12.75"/>
    <row r="1134" s="16" customFormat="1" ht="12.75"/>
    <row r="1135" s="16" customFormat="1" ht="12.75"/>
  </sheetData>
  <mergeCells count="51">
    <mergeCell ref="C155:L155"/>
    <mergeCell ref="C156:L156"/>
    <mergeCell ref="C157:L157"/>
    <mergeCell ref="C151:L151"/>
    <mergeCell ref="C152:L152"/>
    <mergeCell ref="C153:L153"/>
    <mergeCell ref="C154:L154"/>
    <mergeCell ref="C147:L147"/>
    <mergeCell ref="C148:L148"/>
    <mergeCell ref="C149:L149"/>
    <mergeCell ref="C150:L150"/>
    <mergeCell ref="C143:L143"/>
    <mergeCell ref="C144:L144"/>
    <mergeCell ref="C145:L145"/>
    <mergeCell ref="C146:L146"/>
    <mergeCell ref="C139:L139"/>
    <mergeCell ref="C140:L140"/>
    <mergeCell ref="C141:L141"/>
    <mergeCell ref="C142:L142"/>
    <mergeCell ref="C100:D101"/>
    <mergeCell ref="H100:I101"/>
    <mergeCell ref="A108:L108"/>
    <mergeCell ref="C110:L110"/>
    <mergeCell ref="C111:L111"/>
    <mergeCell ref="C112:L112"/>
    <mergeCell ref="C113:L113"/>
    <mergeCell ref="C114:L114"/>
    <mergeCell ref="C115:L115"/>
    <mergeCell ref="C116:L116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36:L136"/>
    <mergeCell ref="C137:L137"/>
    <mergeCell ref="C138:L138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&amp;LErgänzung zur Erläuterung der Beschlussvorlage
B-4488/2006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7">
      <selection activeCell="G23" sqref="G2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i.reinelt</dc:creator>
  <cp:keywords/>
  <dc:description/>
  <cp:lastModifiedBy>m.driemecker</cp:lastModifiedBy>
  <cp:lastPrinted>2006-11-09T08:07:36Z</cp:lastPrinted>
  <dcterms:created xsi:type="dcterms:W3CDTF">2006-11-06T14:59:45Z</dcterms:created>
  <dcterms:modified xsi:type="dcterms:W3CDTF">2006-11-09T08:12:47Z</dcterms:modified>
  <cp:category/>
  <cp:version/>
  <cp:contentType/>
  <cp:contentStatus/>
</cp:coreProperties>
</file>