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5195" windowHeight="9045" activeTab="16"/>
  </bookViews>
  <sheets>
    <sheet name="Verzeichnis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3" sheetId="7" r:id="rId7"/>
    <sheet name="3.1" sheetId="8" r:id="rId8"/>
    <sheet name="3.2" sheetId="9" r:id="rId9"/>
    <sheet name="3.3" sheetId="10" r:id="rId10"/>
    <sheet name="3.4" sheetId="11" r:id="rId11"/>
    <sheet name="4" sheetId="12" r:id="rId12"/>
    <sheet name="4.1" sheetId="13" r:id="rId13"/>
    <sheet name="4.2" sheetId="14" r:id="rId14"/>
    <sheet name="4.3" sheetId="15" r:id="rId15"/>
    <sheet name="5" sheetId="16" r:id="rId16"/>
    <sheet name="5.1" sheetId="17" r:id="rId17"/>
    <sheet name="5.2" sheetId="18" r:id="rId18"/>
  </sheets>
  <definedNames/>
  <calcPr fullCalcOnLoad="1"/>
</workbook>
</file>

<file path=xl/sharedStrings.xml><?xml version="1.0" encoding="utf-8"?>
<sst xmlns="http://schemas.openxmlformats.org/spreadsheetml/2006/main" count="674" uniqueCount="339">
  <si>
    <t>Verzeichnis der Anlagen</t>
  </si>
  <si>
    <t>Angaben zu den Teilentwässerungsgebieten</t>
  </si>
  <si>
    <t>Vorschaurechnungen</t>
  </si>
  <si>
    <t>Übersichtsplan Gesamtgebiet M 1 : 25.000</t>
  </si>
  <si>
    <t>Übersichtsplan Stadt Luckenwalde M 1 : 10.000</t>
  </si>
  <si>
    <t>Anlage 1</t>
  </si>
  <si>
    <t>Anlage 2</t>
  </si>
  <si>
    <t>Anlage 3</t>
  </si>
  <si>
    <t>Anlage 4</t>
  </si>
  <si>
    <t>Anlage 5</t>
  </si>
  <si>
    <t>Investitionen</t>
  </si>
  <si>
    <t>Finanzen</t>
  </si>
  <si>
    <t>Gebühren</t>
  </si>
  <si>
    <t>Gemeinde Nuthe- Urstromtal</t>
  </si>
  <si>
    <t>Angaben zu den Teilentwässerungsgebieten IST- Zustand per 31.12.2005</t>
  </si>
  <si>
    <t>Entsorgung</t>
  </si>
  <si>
    <t>Leitungsgebunden</t>
  </si>
  <si>
    <t>Mobil</t>
  </si>
  <si>
    <t>Lage</t>
  </si>
  <si>
    <t>TEG Nr.</t>
  </si>
  <si>
    <t>Einwohner</t>
  </si>
  <si>
    <t>Grundstücke</t>
  </si>
  <si>
    <t xml:space="preserve">Stadt Luckenwalde </t>
  </si>
  <si>
    <t>Honigberg</t>
  </si>
  <si>
    <t>1.1.</t>
  </si>
  <si>
    <t>Frankenfelder Berg</t>
  </si>
  <si>
    <t>1.2.</t>
  </si>
  <si>
    <t>Bergsiedlung</t>
  </si>
  <si>
    <t>1.3.</t>
  </si>
  <si>
    <t>Neue Bergsiedlung</t>
  </si>
  <si>
    <t>Biotechnologiepark</t>
  </si>
  <si>
    <t>1.4.</t>
  </si>
  <si>
    <t>Stadtrandsiedlung</t>
  </si>
  <si>
    <t>1.5.</t>
  </si>
  <si>
    <t>Neu Frankenfelde</t>
  </si>
  <si>
    <t>1.6.</t>
  </si>
  <si>
    <t>OT Kolzenburg</t>
  </si>
  <si>
    <t>1.7.</t>
  </si>
  <si>
    <t>Neuhofer Weg</t>
  </si>
  <si>
    <t>OT Frankenfelde</t>
  </si>
  <si>
    <t>1.8.</t>
  </si>
  <si>
    <t>WG Spandauer Straße</t>
  </si>
  <si>
    <t>1.9.</t>
  </si>
  <si>
    <t>Ruhlsdorfer Chaussee</t>
  </si>
  <si>
    <t>Marienburger Straße</t>
  </si>
  <si>
    <t>Trebbiner Tor</t>
  </si>
  <si>
    <t>Krähenheide</t>
  </si>
  <si>
    <t>1.10.</t>
  </si>
  <si>
    <t>Schwalbenweg</t>
  </si>
  <si>
    <t>Dämmchenweg/ Jüterboger Tor</t>
  </si>
  <si>
    <t>1.11.</t>
  </si>
  <si>
    <t>Am Färberweg</t>
  </si>
  <si>
    <t>1.12.</t>
  </si>
  <si>
    <t>OT Woltersdorf</t>
  </si>
  <si>
    <t>2.1.</t>
  </si>
  <si>
    <t>OT Jänickendorf</t>
  </si>
  <si>
    <t>2.2.</t>
  </si>
  <si>
    <t>OT Berkenbrück</t>
  </si>
  <si>
    <t>2.3.</t>
  </si>
  <si>
    <t>OT Hennickendorf</t>
  </si>
  <si>
    <t>2.4.</t>
  </si>
  <si>
    <t>OT Ruhlsdorf</t>
  </si>
  <si>
    <t>2.5.</t>
  </si>
  <si>
    <t>OT Dobbrikow</t>
  </si>
  <si>
    <t>2.6.</t>
  </si>
  <si>
    <t>OT Frankenförde</t>
  </si>
  <si>
    <t>2.7.</t>
  </si>
  <si>
    <t>OT Felgentreu</t>
  </si>
  <si>
    <t>2.8.</t>
  </si>
  <si>
    <t>OT Zülichendorf</t>
  </si>
  <si>
    <t>2.9.</t>
  </si>
  <si>
    <t>OT Holbeck</t>
  </si>
  <si>
    <t>2.10.</t>
  </si>
  <si>
    <t>OT Stülpe</t>
  </si>
  <si>
    <t>2.11.</t>
  </si>
  <si>
    <t>OT Dümde</t>
  </si>
  <si>
    <t>2.12.</t>
  </si>
  <si>
    <t>OT Schönefeld</t>
  </si>
  <si>
    <t>2.13.</t>
  </si>
  <si>
    <t>OT Scharfenbrück</t>
  </si>
  <si>
    <t>2.14.</t>
  </si>
  <si>
    <t>OT Schöneweide</t>
  </si>
  <si>
    <t>2.15.</t>
  </si>
  <si>
    <t>OT Gottow</t>
  </si>
  <si>
    <t>2.16.</t>
  </si>
  <si>
    <t>OT Lynow</t>
  </si>
  <si>
    <t>2.17.</t>
  </si>
  <si>
    <t>OT Kemnitz</t>
  </si>
  <si>
    <t>2.18.</t>
  </si>
  <si>
    <t>OT Liebätz</t>
  </si>
  <si>
    <t>2.19.</t>
  </si>
  <si>
    <t>OT Märtensmühle</t>
  </si>
  <si>
    <t>2.20.</t>
  </si>
  <si>
    <t>OT Ahrensdorf</t>
  </si>
  <si>
    <t>2.21.</t>
  </si>
  <si>
    <t>OT Gottsdorf</t>
  </si>
  <si>
    <t>2.22.</t>
  </si>
  <si>
    <t>OT Nettgendorf</t>
  </si>
  <si>
    <t>2.23.</t>
  </si>
  <si>
    <t>seit/ab</t>
  </si>
  <si>
    <t>Kläranlage Luckenwalde</t>
  </si>
  <si>
    <t>Inbetriebnahme</t>
  </si>
  <si>
    <t>Kapazität</t>
  </si>
  <si>
    <t>40.000 EW</t>
  </si>
  <si>
    <t>2.500 kg BSB5/d</t>
  </si>
  <si>
    <t xml:space="preserve">Durchsatz </t>
  </si>
  <si>
    <t>Qmax</t>
  </si>
  <si>
    <t>333 l/s</t>
  </si>
  <si>
    <t>Qtrocken</t>
  </si>
  <si>
    <t>3.000 bis 5.000 m³/d</t>
  </si>
  <si>
    <t>Qregen</t>
  </si>
  <si>
    <t>bis 15.000 m³/d</t>
  </si>
  <si>
    <t>derzeitige Auslastung</t>
  </si>
  <si>
    <t>Verfahrenstechnik</t>
  </si>
  <si>
    <t>zweistraßig</t>
  </si>
  <si>
    <t>Rechen</t>
  </si>
  <si>
    <t>Sand- Fettfang</t>
  </si>
  <si>
    <t>Belebungsbecken</t>
  </si>
  <si>
    <t>Nachklärbecken</t>
  </si>
  <si>
    <t>simultaner aerober Schlammstabilisierung</t>
  </si>
  <si>
    <t>biologischer und chemischer Phosphorelimination</t>
  </si>
  <si>
    <t>maschinelle Entwässerung des Klärschlammes</t>
  </si>
  <si>
    <t>Schlammanfall derzeit</t>
  </si>
  <si>
    <t>2.500 t/a mit 20%TS</t>
  </si>
  <si>
    <t>Nutzung der Alten Kläranlage als Speicher bei Starkregen</t>
  </si>
  <si>
    <t>Speichervolumen</t>
  </si>
  <si>
    <t>1500 m³</t>
  </si>
  <si>
    <t>Einzuhaltende Überwachungswerte</t>
  </si>
  <si>
    <t>BSB</t>
  </si>
  <si>
    <t>20 mg/l</t>
  </si>
  <si>
    <t>N anorg.ges.</t>
  </si>
  <si>
    <t>18 mg/l</t>
  </si>
  <si>
    <t>NH4-N</t>
  </si>
  <si>
    <t>5 mg/l</t>
  </si>
  <si>
    <t>P ges.</t>
  </si>
  <si>
    <t>2 mg/l</t>
  </si>
  <si>
    <t>Genemigung zum Bau und Betrieb der Anlage</t>
  </si>
  <si>
    <t>Reg. Nr.: KA-N-Lh-1 vom 21.06.1996</t>
  </si>
  <si>
    <t>Reg. Nr.: Ab-N-Lh-39 vom 30.12.1998</t>
  </si>
  <si>
    <t>Freispiegelleitungen Schmutzwasser</t>
  </si>
  <si>
    <t>TEG- Nr.</t>
  </si>
  <si>
    <t>Material</t>
  </si>
  <si>
    <t>NW</t>
  </si>
  <si>
    <t>Länge</t>
  </si>
  <si>
    <t>Baujahr</t>
  </si>
  <si>
    <t>Luckenwalde</t>
  </si>
  <si>
    <t>vor 1990</t>
  </si>
  <si>
    <t>diverse</t>
  </si>
  <si>
    <t>1910-1990</t>
  </si>
  <si>
    <t>STZG.</t>
  </si>
  <si>
    <t xml:space="preserve"> Frankenfelder Berg</t>
  </si>
  <si>
    <t>PVC</t>
  </si>
  <si>
    <t>2004/05</t>
  </si>
  <si>
    <t>Nuthe- Urstromtal</t>
  </si>
  <si>
    <t>Gesamt</t>
  </si>
  <si>
    <t>Druckleitungen Schmutzwasser</t>
  </si>
  <si>
    <t>von</t>
  </si>
  <si>
    <t>nach</t>
  </si>
  <si>
    <t>m</t>
  </si>
  <si>
    <t>Hauptpumpwerk Saarstraße</t>
  </si>
  <si>
    <t>KA Luckenwalde</t>
  </si>
  <si>
    <t>Guss/ GFK</t>
  </si>
  <si>
    <t>550/600</t>
  </si>
  <si>
    <t>1910/1998</t>
  </si>
  <si>
    <t>PE</t>
  </si>
  <si>
    <t>PW Arndtstraße</t>
  </si>
  <si>
    <t>AZ</t>
  </si>
  <si>
    <t>PW Frankenfelder Berg</t>
  </si>
  <si>
    <t>PW Eschenweg</t>
  </si>
  <si>
    <t>PW Neue Bergsiedlung</t>
  </si>
  <si>
    <t>PW Str. Zum Freibad</t>
  </si>
  <si>
    <t>Mühlenweg</t>
  </si>
  <si>
    <t>PW Brandweg</t>
  </si>
  <si>
    <t xml:space="preserve">PW Frankenfelde </t>
  </si>
  <si>
    <t>PW Kolzenburg</t>
  </si>
  <si>
    <t>Str. Zum Freibad</t>
  </si>
  <si>
    <t>PW Woltersdorf</t>
  </si>
  <si>
    <t>Luckenwalde, Saarstraße</t>
  </si>
  <si>
    <t>PW Jänickendorf</t>
  </si>
  <si>
    <t>Luckenwalde, Str. Zum Freibad</t>
  </si>
  <si>
    <t>PW Berkenbrück</t>
  </si>
  <si>
    <t>PW Hennickendorf</t>
  </si>
  <si>
    <t>PW Dobbrikow</t>
  </si>
  <si>
    <t>Pumpwerke/ Hebeanlagen Schmutzwasser</t>
  </si>
  <si>
    <t>Bezeichnung</t>
  </si>
  <si>
    <t xml:space="preserve">Förderleistung </t>
  </si>
  <si>
    <t>Aufstellung</t>
  </si>
  <si>
    <t>T Trocken</t>
  </si>
  <si>
    <t>m³/h</t>
  </si>
  <si>
    <t>m³/d</t>
  </si>
  <si>
    <t>N Naß</t>
  </si>
  <si>
    <t>1910/2004</t>
  </si>
  <si>
    <t>T /N</t>
  </si>
  <si>
    <t>Pumpwerk Arndtstraße</t>
  </si>
  <si>
    <t>T</t>
  </si>
  <si>
    <t>Pumpwerk Eschenweg</t>
  </si>
  <si>
    <t>N</t>
  </si>
  <si>
    <t>Pumpwerk Neue Bergsiedlung</t>
  </si>
  <si>
    <t>Pumpwerk Frankenfelder Berg</t>
  </si>
  <si>
    <t>Pumpwerk Biotechnologiepark</t>
  </si>
  <si>
    <t>Pumpwerk Str. Zum Freibad</t>
  </si>
  <si>
    <t>Hebeanlage Meisterweg</t>
  </si>
  <si>
    <t>Hebeanlage Gottower Straße</t>
  </si>
  <si>
    <t>Pumpwerk Honigberg</t>
  </si>
  <si>
    <t>Pumpwerk Frohe Zukunft</t>
  </si>
  <si>
    <t>Pumpwerk Kolzenburg</t>
  </si>
  <si>
    <t>Hauptpumpwerk Frankenfelde</t>
  </si>
  <si>
    <t>Pumpwerk 1 und 2 Frankenfelde</t>
  </si>
  <si>
    <t>Hauptpumpwerk Jänickendorf</t>
  </si>
  <si>
    <t>Pumpwerk 1 und 2 Jänickendorf</t>
  </si>
  <si>
    <t>Hauptpumpwerk Woltersdorf</t>
  </si>
  <si>
    <t>Pumpwerk 1 bis 5 Woltersdorf</t>
  </si>
  <si>
    <t>Pumpwerk Berkenbrück</t>
  </si>
  <si>
    <t>Pumpwerk Hennickendorf Kaserne</t>
  </si>
  <si>
    <t>Pumpwerk Hennickendorf</t>
  </si>
  <si>
    <t>Bereits Sanierte Freispiegelleitungen Schmutzwasser</t>
  </si>
  <si>
    <t>Beginn/ Ende</t>
  </si>
  <si>
    <t>Straße Zum Freibad</t>
  </si>
  <si>
    <t>in 1</t>
  </si>
  <si>
    <t>GG</t>
  </si>
  <si>
    <t>Gottower Straße</t>
  </si>
  <si>
    <t>Stz</t>
  </si>
  <si>
    <t>Beelitzer Straße</t>
  </si>
  <si>
    <t>Elsthaler Straße</t>
  </si>
  <si>
    <t>Tuchmacherweg</t>
  </si>
  <si>
    <t>Müllerweg</t>
  </si>
  <si>
    <t>Poststraße</t>
  </si>
  <si>
    <t>2001/02</t>
  </si>
  <si>
    <t>Saarstraße</t>
  </si>
  <si>
    <t>Kollwitzstraße</t>
  </si>
  <si>
    <t>1999/2000</t>
  </si>
  <si>
    <t>Bahnhofstraße</t>
  </si>
  <si>
    <t>1998/99</t>
  </si>
  <si>
    <t>Zille Straße</t>
  </si>
  <si>
    <t>Weinberge</t>
  </si>
  <si>
    <t>Baruther Straße</t>
  </si>
  <si>
    <t>Potsdamer Straße</t>
  </si>
  <si>
    <t>Kosten</t>
  </si>
  <si>
    <t xml:space="preserve">Neue Beelitzer Straße </t>
  </si>
  <si>
    <t>Knoten Schieferling/Breitscheidstraße</t>
  </si>
  <si>
    <t>parallel zum Straßenbau</t>
  </si>
  <si>
    <t>jährlich maximal 75</t>
  </si>
  <si>
    <t>Theaterstraße</t>
  </si>
  <si>
    <t>Bussestraße</t>
  </si>
  <si>
    <t>Auguststraße</t>
  </si>
  <si>
    <t>Frankenstraße</t>
  </si>
  <si>
    <t>Pumpwerk Saarstraße Speicherraum</t>
  </si>
  <si>
    <t>2010-12</t>
  </si>
  <si>
    <t xml:space="preserve">Kosten </t>
  </si>
  <si>
    <t xml:space="preserve">Anzahl angeschlossener </t>
  </si>
  <si>
    <t>Jahr</t>
  </si>
  <si>
    <t>T€</t>
  </si>
  <si>
    <t>Jüterboger Tor</t>
  </si>
  <si>
    <t>Druckleitungen/ Pumpwerke Schmutzwasser</t>
  </si>
  <si>
    <t>Beginn/Ende</t>
  </si>
  <si>
    <t xml:space="preserve">OT Frankenförde - OT Frankenfelde </t>
  </si>
  <si>
    <t>OT Zülichendorf - OT Frankenförde</t>
  </si>
  <si>
    <t>OT Kemnitz - OT Zülichendorf</t>
  </si>
  <si>
    <t>Vorhaben</t>
  </si>
  <si>
    <t>FM</t>
  </si>
  <si>
    <t>beitragsfähige</t>
  </si>
  <si>
    <t>Ortsnetz</t>
  </si>
  <si>
    <t>Überleitung</t>
  </si>
  <si>
    <t>Fläche</t>
  </si>
  <si>
    <t>€</t>
  </si>
  <si>
    <t>qm</t>
  </si>
  <si>
    <t>WG Neu Frankenfelde</t>
  </si>
  <si>
    <t xml:space="preserve">OT Frankenfelde </t>
  </si>
  <si>
    <t xml:space="preserve">WG Spandauer Straße </t>
  </si>
  <si>
    <t xml:space="preserve">OT Ruhlsdorf </t>
  </si>
  <si>
    <t xml:space="preserve">OT Frankenförde </t>
  </si>
  <si>
    <t xml:space="preserve">Ruhlsdorfer Chaussee </t>
  </si>
  <si>
    <t>Anteil KA</t>
  </si>
  <si>
    <t>Beitragssatz €/m²</t>
  </si>
  <si>
    <t>Altbestand per 1.1.1990</t>
  </si>
  <si>
    <t>1.0</t>
  </si>
  <si>
    <t>(nur Pumpwerk)</t>
  </si>
  <si>
    <t xml:space="preserve">übrige dauerhaft bewohnte Bereiche </t>
  </si>
  <si>
    <t xml:space="preserve">übrige nicht dauerhaft bewohnte Bereiche </t>
  </si>
  <si>
    <t>übrige dauerhaft bewohnte Bereiche</t>
  </si>
  <si>
    <t>übrige nicht dauerhaft bewohnte Bereiche</t>
  </si>
  <si>
    <t>Angaben zu den Teilentwässerungsgebieten Plan bis 2011(2021)</t>
  </si>
  <si>
    <t>80% (32.000 EW)</t>
  </si>
  <si>
    <t>PW Biopark</t>
  </si>
  <si>
    <t>PW Waldstraße</t>
  </si>
  <si>
    <t>Treuenbritzener Tor</t>
  </si>
  <si>
    <t>Pumpwerk Waldstraße</t>
  </si>
  <si>
    <t>Pumpwerk Brandweg</t>
  </si>
  <si>
    <t>Gartengrundstücke OT Dobbrikow</t>
  </si>
  <si>
    <t>Erholungsgrundstücke OT Dobbrikow</t>
  </si>
  <si>
    <t>Baruther Tor/ Krähenheide</t>
  </si>
  <si>
    <t>Kesselweg/ Schwalbenweg</t>
  </si>
  <si>
    <t>Einheit</t>
  </si>
  <si>
    <t>2006/2007</t>
  </si>
  <si>
    <t>2008/2009</t>
  </si>
  <si>
    <t>2010/2011</t>
  </si>
  <si>
    <t>Materialaufwand, Fremdleistungen</t>
  </si>
  <si>
    <t>Personalaufwand</t>
  </si>
  <si>
    <t>Abschreibungen</t>
  </si>
  <si>
    <t>Abwasserabgabe</t>
  </si>
  <si>
    <t>Sonstige betriebl. Aufw. Gesamt</t>
  </si>
  <si>
    <t>Kalkulatorischer Zinsaufwand</t>
  </si>
  <si>
    <t>Sonstige Steuern</t>
  </si>
  <si>
    <t>Gesamtkosten</t>
  </si>
  <si>
    <t>Gebührenberechnung</t>
  </si>
  <si>
    <t>Kosten insgesamt</t>
  </si>
  <si>
    <t>Absetzung Erträge Gesamt</t>
  </si>
  <si>
    <t>Gesamtkosten für Gebühren</t>
  </si>
  <si>
    <t>cbm</t>
  </si>
  <si>
    <t>Gebühr (netto)</t>
  </si>
  <si>
    <t>€/cbm</t>
  </si>
  <si>
    <t>Gebühr (brutto)</t>
  </si>
  <si>
    <t>- Eine Preissteigerung von jährlich 1,5 % bei Material- und Fremdleistungen, Personalaufwand und sonst. betriebl. Aufwand wurden angenommen.</t>
  </si>
  <si>
    <t xml:space="preserve">- Ab der Kalkulationsperiode 2008/2009 wurden 19 % USt veranschlagt. </t>
  </si>
  <si>
    <t>5.</t>
  </si>
  <si>
    <t>Angaben zu Schmutzwasserbehandlungsanlagen IST</t>
  </si>
  <si>
    <t>Angaben zu Anlagen der Schmutzwasserableitung IST</t>
  </si>
  <si>
    <t>Angaben zu Anlagen der Schmutzwasserableitung PLAN</t>
  </si>
  <si>
    <t>Angaben zu  Anlagen der Schmutzwasserbehandlung IST</t>
  </si>
  <si>
    <t>Angaben zu vorhandenen Anlagen der Schmutzwasserbehandlung</t>
  </si>
  <si>
    <t xml:space="preserve">mechanisch biologische Schmutzwasserreinigung mit </t>
  </si>
  <si>
    <t xml:space="preserve">Wasserrechtliche Erlaubnis zur Einleitung des gereinigten Schmutzwassers </t>
  </si>
  <si>
    <t>Angaben zu vorhandenen Anlagen der Schmutzwasserableitung</t>
  </si>
  <si>
    <t>Angaben zur geplanten Sanierung von Anlagen der Schmutzwasserableitung</t>
  </si>
  <si>
    <t>Schmutzwasserdruckleitungen/ Pumpwerke</t>
  </si>
  <si>
    <t>Angaben zum geplanten Neubau von Anlagen der Schmutzwasserableitung</t>
  </si>
  <si>
    <t>Gebührenplan (Kalkulatorische Rechnung)</t>
  </si>
  <si>
    <t>Schmutzwassermenge</t>
  </si>
  <si>
    <t>- Eine Erhöhung der Menge wurde nicht angenommen, da im Jahr 2005 lediglich rd. 856 m³ Schmutzwasser entsorgt wurden.</t>
  </si>
  <si>
    <t>geplante Kosten</t>
  </si>
  <si>
    <t>2001/2002</t>
  </si>
  <si>
    <t>2004/2005</t>
  </si>
  <si>
    <t>im Zuge Verlegung TW</t>
  </si>
  <si>
    <t>Vorschaurechnung Kanalanschlußbeitrag  Kalkulationszeitraum 1995-2011</t>
  </si>
  <si>
    <t>1995/96</t>
  </si>
  <si>
    <t>1996/97</t>
  </si>
  <si>
    <t>WG Stadtrandsiedlung</t>
  </si>
  <si>
    <t>1999/01</t>
  </si>
  <si>
    <t xml:space="preserve">OT Berkenbrück 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</si>
</sst>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_);[Red]\-0_)"/>
    <numFmt numFmtId="182" formatCode="General_);[Red]\-General_)"/>
    <numFmt numFmtId="183" formatCode="#,##0.0"/>
    <numFmt numFmtId="184" formatCode="0.000"/>
    <numFmt numFmtId="185" formatCode="0.000000"/>
    <numFmt numFmtId="186" formatCode="0.00000"/>
    <numFmt numFmtId="187" formatCode="0.0000"/>
    <numFmt numFmtId="188" formatCode="0.0000000"/>
    <numFmt numFmtId="189" formatCode="0.00000000"/>
  </numFmts>
  <fonts count="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6" sqref="B16"/>
    </sheetView>
  </sheetViews>
  <sheetFormatPr defaultColWidth="11.421875" defaultRowHeight="12.75"/>
  <cols>
    <col min="1" max="1" width="6.57421875" style="49" customWidth="1"/>
    <col min="2" max="2" width="87.57421875" style="50" customWidth="1"/>
  </cols>
  <sheetData>
    <row r="1" spans="1:2" ht="24.75" customHeight="1">
      <c r="A1" s="51" t="s">
        <v>314</v>
      </c>
      <c r="B1" s="2" t="s">
        <v>0</v>
      </c>
    </row>
    <row r="2" ht="24.75" customHeight="1"/>
    <row r="3" spans="1:2" ht="24.75" customHeight="1">
      <c r="A3" s="49">
        <v>1</v>
      </c>
      <c r="B3" s="50" t="s">
        <v>1</v>
      </c>
    </row>
    <row r="4" spans="1:2" ht="24.75" customHeight="1">
      <c r="A4" s="49">
        <v>2</v>
      </c>
      <c r="B4" s="50" t="s">
        <v>315</v>
      </c>
    </row>
    <row r="5" spans="1:2" ht="24.75" customHeight="1">
      <c r="A5" s="49">
        <v>3</v>
      </c>
      <c r="B5" s="50" t="s">
        <v>316</v>
      </c>
    </row>
    <row r="6" spans="1:2" ht="24.75" customHeight="1">
      <c r="A6" s="49">
        <v>4</v>
      </c>
      <c r="B6" s="50" t="s">
        <v>317</v>
      </c>
    </row>
    <row r="7" spans="1:2" ht="24.75" customHeight="1">
      <c r="A7" s="49">
        <v>5</v>
      </c>
      <c r="B7" s="50" t="s">
        <v>2</v>
      </c>
    </row>
    <row r="8" spans="1:2" ht="24.75" customHeight="1">
      <c r="A8" s="49">
        <v>6</v>
      </c>
      <c r="B8" s="50" t="s">
        <v>3</v>
      </c>
    </row>
    <row r="9" spans="1:2" ht="24.75" customHeight="1">
      <c r="A9" s="49">
        <v>7</v>
      </c>
      <c r="B9" s="50" t="s">
        <v>4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printOptions/>
  <pageMargins left="1.18" right="0.44" top="1.19" bottom="1" header="0.4921259845" footer="0.4921259845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7" sqref="D7"/>
    </sheetView>
  </sheetViews>
  <sheetFormatPr defaultColWidth="11.421875" defaultRowHeight="12.75"/>
  <cols>
    <col min="1" max="1" width="36.57421875" style="0" customWidth="1"/>
    <col min="2" max="2" width="14.7109375" style="31" customWidth="1"/>
    <col min="3" max="3" width="18.28125" style="31" customWidth="1"/>
    <col min="4" max="4" width="17.28125" style="31" customWidth="1"/>
    <col min="5" max="5" width="17.140625" style="31" customWidth="1"/>
    <col min="6" max="6" width="18.57421875" style="31" customWidth="1"/>
    <col min="7" max="8" width="11.421875" style="31" customWidth="1"/>
  </cols>
  <sheetData>
    <row r="1" spans="1:6" ht="19.5" customHeight="1">
      <c r="A1" s="63" t="s">
        <v>322</v>
      </c>
      <c r="B1" s="63"/>
      <c r="C1" s="63"/>
      <c r="D1" s="63"/>
      <c r="E1" s="63"/>
      <c r="F1" s="63"/>
    </row>
    <row r="2" spans="1:6" ht="19.5" customHeight="1">
      <c r="A2" s="63" t="s">
        <v>183</v>
      </c>
      <c r="B2" s="63"/>
      <c r="C2" s="63"/>
      <c r="D2" s="63"/>
      <c r="E2" s="63"/>
      <c r="F2" s="63"/>
    </row>
    <row r="3" spans="1:8" s="21" customFormat="1" ht="15.75" customHeight="1">
      <c r="A3" s="6" t="s">
        <v>184</v>
      </c>
      <c r="B3" s="56" t="s">
        <v>185</v>
      </c>
      <c r="C3" s="56"/>
      <c r="D3" s="56"/>
      <c r="E3" s="7" t="s">
        <v>144</v>
      </c>
      <c r="F3" s="7" t="s">
        <v>186</v>
      </c>
      <c r="G3" s="22"/>
      <c r="H3" s="22"/>
    </row>
    <row r="4" spans="1:8" s="21" customFormat="1" ht="15.75" customHeight="1">
      <c r="A4" s="6"/>
      <c r="B4" s="7" t="s">
        <v>106</v>
      </c>
      <c r="C4" s="7" t="s">
        <v>108</v>
      </c>
      <c r="D4" s="7" t="s">
        <v>110</v>
      </c>
      <c r="E4" s="7"/>
      <c r="F4" s="7" t="s">
        <v>187</v>
      </c>
      <c r="G4" s="22"/>
      <c r="H4" s="22"/>
    </row>
    <row r="5" spans="1:8" s="21" customFormat="1" ht="15.75" customHeight="1">
      <c r="A5" s="6"/>
      <c r="B5" s="7" t="s">
        <v>188</v>
      </c>
      <c r="C5" s="7" t="s">
        <v>189</v>
      </c>
      <c r="D5" s="7" t="s">
        <v>189</v>
      </c>
      <c r="E5" s="7"/>
      <c r="F5" s="30" t="s">
        <v>190</v>
      </c>
      <c r="G5" s="22"/>
      <c r="H5" s="23"/>
    </row>
    <row r="6" spans="1:8" s="21" customFormat="1" ht="15.75" customHeight="1">
      <c r="A6" s="6" t="s">
        <v>159</v>
      </c>
      <c r="B6" s="30">
        <v>1200</v>
      </c>
      <c r="C6" s="30">
        <v>3000</v>
      </c>
      <c r="D6" s="30">
        <v>12000</v>
      </c>
      <c r="E6" s="7" t="s">
        <v>191</v>
      </c>
      <c r="F6" s="7" t="s">
        <v>192</v>
      </c>
      <c r="G6" s="22"/>
      <c r="H6" s="23"/>
    </row>
    <row r="7" spans="1:8" s="21" customFormat="1" ht="15.75" customHeight="1">
      <c r="A7" s="6" t="s">
        <v>193</v>
      </c>
      <c r="B7" s="30">
        <v>180</v>
      </c>
      <c r="C7" s="30">
        <v>750</v>
      </c>
      <c r="D7" s="30">
        <v>2000</v>
      </c>
      <c r="E7" s="7">
        <v>1975</v>
      </c>
      <c r="F7" s="7" t="s">
        <v>194</v>
      </c>
      <c r="G7" s="22"/>
      <c r="H7" s="23"/>
    </row>
    <row r="8" spans="1:8" s="21" customFormat="1" ht="15.75" customHeight="1">
      <c r="A8" s="6" t="s">
        <v>195</v>
      </c>
      <c r="B8" s="30">
        <v>90</v>
      </c>
      <c r="C8" s="30">
        <v>300</v>
      </c>
      <c r="D8" s="30">
        <v>1000</v>
      </c>
      <c r="E8" s="7">
        <v>1991</v>
      </c>
      <c r="F8" s="7" t="s">
        <v>196</v>
      </c>
      <c r="G8" s="22"/>
      <c r="H8" s="23"/>
    </row>
    <row r="9" spans="1:8" s="21" customFormat="1" ht="15.75" customHeight="1">
      <c r="A9" s="6" t="s">
        <v>197</v>
      </c>
      <c r="B9" s="30">
        <v>15</v>
      </c>
      <c r="C9" s="30">
        <v>50</v>
      </c>
      <c r="D9" s="30">
        <v>100</v>
      </c>
      <c r="E9" s="7">
        <v>1996</v>
      </c>
      <c r="F9" s="7" t="s">
        <v>196</v>
      </c>
      <c r="G9" s="22"/>
      <c r="H9" s="23"/>
    </row>
    <row r="10" spans="1:8" s="21" customFormat="1" ht="15.75" customHeight="1">
      <c r="A10" s="6" t="s">
        <v>198</v>
      </c>
      <c r="B10" s="30">
        <v>25</v>
      </c>
      <c r="C10" s="30">
        <v>50</v>
      </c>
      <c r="D10" s="30">
        <v>100</v>
      </c>
      <c r="E10" s="7">
        <v>1993</v>
      </c>
      <c r="F10" s="7" t="s">
        <v>196</v>
      </c>
      <c r="G10" s="22"/>
      <c r="H10" s="23"/>
    </row>
    <row r="11" spans="1:8" s="21" customFormat="1" ht="15.75" customHeight="1">
      <c r="A11" s="6" t="s">
        <v>199</v>
      </c>
      <c r="B11" s="30">
        <v>35</v>
      </c>
      <c r="C11" s="30">
        <v>100</v>
      </c>
      <c r="D11" s="30">
        <v>125</v>
      </c>
      <c r="E11" s="7">
        <v>1998</v>
      </c>
      <c r="F11" s="7" t="s">
        <v>196</v>
      </c>
      <c r="G11" s="22"/>
      <c r="H11" s="23"/>
    </row>
    <row r="12" spans="1:8" s="21" customFormat="1" ht="15.75" customHeight="1">
      <c r="A12" s="6" t="s">
        <v>200</v>
      </c>
      <c r="B12" s="30">
        <v>48</v>
      </c>
      <c r="C12" s="30">
        <v>200</v>
      </c>
      <c r="D12" s="30">
        <v>300</v>
      </c>
      <c r="E12" s="7">
        <v>1994</v>
      </c>
      <c r="F12" s="7" t="s">
        <v>196</v>
      </c>
      <c r="G12" s="22"/>
      <c r="H12" s="23"/>
    </row>
    <row r="13" spans="1:8" s="21" customFormat="1" ht="15.75" customHeight="1">
      <c r="A13" s="6" t="s">
        <v>201</v>
      </c>
      <c r="B13" s="30">
        <v>37</v>
      </c>
      <c r="C13" s="30">
        <v>150</v>
      </c>
      <c r="D13" s="30">
        <v>300</v>
      </c>
      <c r="E13" s="7">
        <v>1975</v>
      </c>
      <c r="F13" s="7" t="s">
        <v>196</v>
      </c>
      <c r="G13" s="22"/>
      <c r="H13" s="23"/>
    </row>
    <row r="14" spans="1:8" s="21" customFormat="1" ht="15.75" customHeight="1">
      <c r="A14" s="6" t="s">
        <v>202</v>
      </c>
      <c r="B14" s="30">
        <v>54</v>
      </c>
      <c r="C14" s="30">
        <v>200</v>
      </c>
      <c r="D14" s="30">
        <v>300</v>
      </c>
      <c r="E14" s="7">
        <v>1925</v>
      </c>
      <c r="F14" s="7" t="s">
        <v>196</v>
      </c>
      <c r="G14" s="22"/>
      <c r="H14" s="23"/>
    </row>
    <row r="15" spans="1:8" s="21" customFormat="1" ht="15.75" customHeight="1">
      <c r="A15" s="6" t="s">
        <v>203</v>
      </c>
      <c r="B15" s="30">
        <v>20</v>
      </c>
      <c r="C15" s="30">
        <v>20</v>
      </c>
      <c r="D15" s="30">
        <v>30</v>
      </c>
      <c r="E15" s="7">
        <v>1994</v>
      </c>
      <c r="F15" s="7" t="s">
        <v>196</v>
      </c>
      <c r="G15" s="22"/>
      <c r="H15" s="23"/>
    </row>
    <row r="16" spans="1:8" s="21" customFormat="1" ht="15.75" customHeight="1">
      <c r="A16" s="6" t="s">
        <v>204</v>
      </c>
      <c r="B16" s="30">
        <v>35</v>
      </c>
      <c r="C16" s="30">
        <v>100</v>
      </c>
      <c r="D16" s="30">
        <v>150</v>
      </c>
      <c r="E16" s="7">
        <v>1980</v>
      </c>
      <c r="F16" s="7" t="s">
        <v>196</v>
      </c>
      <c r="G16" s="22"/>
      <c r="H16" s="23"/>
    </row>
    <row r="17" spans="1:8" s="21" customFormat="1" ht="15.75" customHeight="1">
      <c r="A17" s="6" t="s">
        <v>286</v>
      </c>
      <c r="B17" s="30">
        <v>20</v>
      </c>
      <c r="C17" s="30">
        <v>80</v>
      </c>
      <c r="D17" s="30">
        <v>100</v>
      </c>
      <c r="E17" s="7">
        <v>2000</v>
      </c>
      <c r="F17" s="7" t="s">
        <v>196</v>
      </c>
      <c r="G17" s="22"/>
      <c r="H17" s="23"/>
    </row>
    <row r="18" spans="1:8" s="21" customFormat="1" ht="15.75" customHeight="1">
      <c r="A18" s="6" t="s">
        <v>287</v>
      </c>
      <c r="B18" s="30">
        <v>20</v>
      </c>
      <c r="C18" s="30">
        <v>80</v>
      </c>
      <c r="D18" s="30">
        <v>100</v>
      </c>
      <c r="E18" s="7">
        <v>2001</v>
      </c>
      <c r="F18" s="7" t="s">
        <v>196</v>
      </c>
      <c r="G18" s="22"/>
      <c r="H18" s="23"/>
    </row>
    <row r="19" spans="1:8" s="21" customFormat="1" ht="15.75" customHeight="1">
      <c r="A19" s="6" t="s">
        <v>205</v>
      </c>
      <c r="B19" s="30">
        <v>20</v>
      </c>
      <c r="C19" s="30">
        <v>80</v>
      </c>
      <c r="D19" s="30">
        <v>150</v>
      </c>
      <c r="E19" s="7">
        <v>1996</v>
      </c>
      <c r="F19" s="7" t="s">
        <v>196</v>
      </c>
      <c r="G19" s="22"/>
      <c r="H19" s="23"/>
    </row>
    <row r="20" spans="1:8" s="21" customFormat="1" ht="15.75" customHeight="1">
      <c r="A20" s="6" t="s">
        <v>206</v>
      </c>
      <c r="B20" s="30">
        <v>25</v>
      </c>
      <c r="C20" s="30">
        <v>50</v>
      </c>
      <c r="D20" s="30">
        <v>100</v>
      </c>
      <c r="E20" s="7">
        <v>2001</v>
      </c>
      <c r="F20" s="7" t="s">
        <v>196</v>
      </c>
      <c r="G20" s="22"/>
      <c r="H20" s="23"/>
    </row>
    <row r="21" spans="1:8" s="21" customFormat="1" ht="15.75" customHeight="1">
      <c r="A21" s="6" t="s">
        <v>207</v>
      </c>
      <c r="B21" s="30">
        <v>20</v>
      </c>
      <c r="C21" s="30">
        <v>25</v>
      </c>
      <c r="D21" s="30">
        <v>50</v>
      </c>
      <c r="E21" s="7">
        <v>2001</v>
      </c>
      <c r="F21" s="7" t="s">
        <v>196</v>
      </c>
      <c r="G21" s="22"/>
      <c r="H21" s="22"/>
    </row>
    <row r="22" spans="1:8" s="21" customFormat="1" ht="15.75" customHeight="1">
      <c r="A22" s="6" t="s">
        <v>208</v>
      </c>
      <c r="B22" s="30">
        <v>25</v>
      </c>
      <c r="C22" s="30">
        <v>100</v>
      </c>
      <c r="D22" s="30">
        <v>150</v>
      </c>
      <c r="E22" s="7">
        <v>1996</v>
      </c>
      <c r="F22" s="7" t="s">
        <v>196</v>
      </c>
      <c r="G22" s="22"/>
      <c r="H22" s="22"/>
    </row>
    <row r="23" spans="1:8" s="21" customFormat="1" ht="15.75" customHeight="1">
      <c r="A23" s="6" t="s">
        <v>209</v>
      </c>
      <c r="B23" s="7">
        <v>20</v>
      </c>
      <c r="C23" s="7">
        <v>50</v>
      </c>
      <c r="D23" s="7">
        <v>75</v>
      </c>
      <c r="E23" s="7">
        <v>1996</v>
      </c>
      <c r="F23" s="7" t="s">
        <v>196</v>
      </c>
      <c r="G23" s="22"/>
      <c r="H23" s="22"/>
    </row>
    <row r="24" spans="1:8" s="21" customFormat="1" ht="15.75" customHeight="1">
      <c r="A24" s="6" t="s">
        <v>210</v>
      </c>
      <c r="B24" s="7">
        <v>30</v>
      </c>
      <c r="C24" s="7">
        <v>120</v>
      </c>
      <c r="D24" s="7">
        <v>200</v>
      </c>
      <c r="E24" s="7">
        <v>1996</v>
      </c>
      <c r="F24" s="7" t="s">
        <v>196</v>
      </c>
      <c r="G24" s="22"/>
      <c r="H24" s="22"/>
    </row>
    <row r="25" spans="1:8" s="21" customFormat="1" ht="15.75" customHeight="1">
      <c r="A25" s="6" t="s">
        <v>211</v>
      </c>
      <c r="B25" s="7">
        <v>20</v>
      </c>
      <c r="C25" s="7">
        <v>50</v>
      </c>
      <c r="D25" s="7">
        <v>100</v>
      </c>
      <c r="E25" s="7">
        <v>1996</v>
      </c>
      <c r="F25" s="7" t="s">
        <v>196</v>
      </c>
      <c r="G25" s="22"/>
      <c r="H25" s="22"/>
    </row>
    <row r="26" spans="1:8" s="21" customFormat="1" ht="15.75" customHeight="1">
      <c r="A26" s="6" t="s">
        <v>212</v>
      </c>
      <c r="B26" s="7">
        <v>25</v>
      </c>
      <c r="C26" s="7">
        <v>50</v>
      </c>
      <c r="D26" s="7">
        <v>75</v>
      </c>
      <c r="E26" s="7">
        <v>2001</v>
      </c>
      <c r="F26" s="7" t="s">
        <v>196</v>
      </c>
      <c r="G26" s="22"/>
      <c r="H26" s="22"/>
    </row>
    <row r="27" spans="1:8" s="21" customFormat="1" ht="15.75" customHeight="1">
      <c r="A27" s="6" t="s">
        <v>213</v>
      </c>
      <c r="B27" s="7">
        <v>25</v>
      </c>
      <c r="C27" s="7">
        <v>25</v>
      </c>
      <c r="D27" s="7">
        <v>30</v>
      </c>
      <c r="E27" s="7">
        <v>2001</v>
      </c>
      <c r="F27" s="7" t="s">
        <v>196</v>
      </c>
      <c r="G27" s="22"/>
      <c r="H27" s="22"/>
    </row>
    <row r="28" spans="1:8" s="21" customFormat="1" ht="15.75" customHeight="1">
      <c r="A28" s="6" t="s">
        <v>214</v>
      </c>
      <c r="B28" s="7">
        <v>30</v>
      </c>
      <c r="C28" s="7">
        <v>75</v>
      </c>
      <c r="D28" s="7">
        <v>150</v>
      </c>
      <c r="E28" s="7">
        <v>2004</v>
      </c>
      <c r="F28" s="7" t="s">
        <v>196</v>
      </c>
      <c r="G28" s="22"/>
      <c r="H28" s="22"/>
    </row>
    <row r="29" spans="1:6" ht="14.25">
      <c r="A29" s="6" t="s">
        <v>182</v>
      </c>
      <c r="B29" s="31">
        <v>25</v>
      </c>
      <c r="C29" s="31">
        <v>75</v>
      </c>
      <c r="D29" s="31">
        <v>100</v>
      </c>
      <c r="E29" s="31">
        <v>2004</v>
      </c>
      <c r="F29" s="31" t="s">
        <v>196</v>
      </c>
    </row>
  </sheetData>
  <mergeCells count="3">
    <mergeCell ref="B3:D3"/>
    <mergeCell ref="A1:F1"/>
    <mergeCell ref="A2:F2"/>
  </mergeCells>
  <printOptions gridLines="1"/>
  <pageMargins left="1.4566929133858268" right="0.7874015748031497" top="0.984251968503937" bottom="0.6299212598425197" header="0.5118110236220472" footer="0.5118110236220472"/>
  <pageSetup horizontalDpi="600" verticalDpi="600" orientation="landscape" paperSize="9" r:id="rId1"/>
  <headerFooter alignWithMargins="0">
    <oddFooter>&amp;LABK LUK/NU Fortschreibung 2006&amp;RAnlage 3/3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4" sqref="F4"/>
    </sheetView>
  </sheetViews>
  <sheetFormatPr defaultColWidth="11.421875" defaultRowHeight="12.75"/>
  <cols>
    <col min="1" max="1" width="21.421875" style="0" customWidth="1"/>
    <col min="2" max="2" width="16.00390625" style="31" customWidth="1"/>
    <col min="3" max="5" width="11.421875" style="31" customWidth="1"/>
    <col min="6" max="6" width="17.421875" style="31" customWidth="1"/>
    <col min="7" max="9" width="11.421875" style="31" customWidth="1"/>
  </cols>
  <sheetData>
    <row r="1" spans="1:9" ht="19.5" customHeight="1">
      <c r="A1" s="63" t="s">
        <v>322</v>
      </c>
      <c r="B1" s="63"/>
      <c r="C1" s="63"/>
      <c r="D1" s="63"/>
      <c r="E1" s="63"/>
      <c r="F1" s="63"/>
      <c r="G1" s="25"/>
      <c r="H1" s="25"/>
      <c r="I1" s="25"/>
    </row>
    <row r="2" spans="1:9" s="26" customFormat="1" ht="19.5" customHeight="1">
      <c r="A2" s="63" t="s">
        <v>215</v>
      </c>
      <c r="B2" s="63"/>
      <c r="C2" s="63"/>
      <c r="D2" s="63"/>
      <c r="E2" s="63"/>
      <c r="F2" s="63"/>
      <c r="G2" s="25"/>
      <c r="H2" s="25"/>
      <c r="I2" s="25"/>
    </row>
    <row r="3" spans="1:9" s="6" customFormat="1" ht="15.75" customHeight="1">
      <c r="A3" s="6" t="s">
        <v>18</v>
      </c>
      <c r="B3" s="7" t="s">
        <v>140</v>
      </c>
      <c r="C3" s="7" t="s">
        <v>141</v>
      </c>
      <c r="D3" s="7" t="s">
        <v>142</v>
      </c>
      <c r="E3" s="7" t="s">
        <v>143</v>
      </c>
      <c r="F3" s="7" t="s">
        <v>216</v>
      </c>
      <c r="G3" s="7"/>
      <c r="H3" s="7"/>
      <c r="I3" s="7"/>
    </row>
    <row r="4" spans="2:9" s="6" customFormat="1" ht="15.75" customHeight="1">
      <c r="B4" s="7"/>
      <c r="C4" s="7"/>
      <c r="D4" s="7"/>
      <c r="E4" s="7" t="s">
        <v>158</v>
      </c>
      <c r="F4" s="7"/>
      <c r="G4" s="7"/>
      <c r="H4" s="7"/>
      <c r="I4" s="7"/>
    </row>
    <row r="5" spans="1:9" s="6" customFormat="1" ht="15.75" customHeight="1">
      <c r="A5" s="6" t="s">
        <v>217</v>
      </c>
      <c r="B5" s="7" t="s">
        <v>218</v>
      </c>
      <c r="C5" s="7" t="s">
        <v>219</v>
      </c>
      <c r="D5" s="7">
        <v>300</v>
      </c>
      <c r="E5" s="30">
        <v>1500</v>
      </c>
      <c r="F5" s="7">
        <v>1993</v>
      </c>
      <c r="G5" s="30"/>
      <c r="H5" s="7"/>
      <c r="I5" s="30"/>
    </row>
    <row r="6" spans="1:9" s="6" customFormat="1" ht="15.75" customHeight="1">
      <c r="A6" s="6" t="s">
        <v>220</v>
      </c>
      <c r="B6" s="7" t="s">
        <v>218</v>
      </c>
      <c r="C6" s="7" t="s">
        <v>221</v>
      </c>
      <c r="D6" s="7">
        <v>250</v>
      </c>
      <c r="E6" s="30">
        <v>500</v>
      </c>
      <c r="F6" s="7">
        <v>1998</v>
      </c>
      <c r="G6" s="7"/>
      <c r="H6" s="7"/>
      <c r="I6" s="30"/>
    </row>
    <row r="7" spans="1:9" s="6" customFormat="1" ht="15.75" customHeight="1">
      <c r="A7" s="6" t="s">
        <v>222</v>
      </c>
      <c r="B7" s="7" t="s">
        <v>218</v>
      </c>
      <c r="C7" s="7" t="s">
        <v>221</v>
      </c>
      <c r="D7" s="7">
        <v>1000</v>
      </c>
      <c r="E7" s="30">
        <v>400</v>
      </c>
      <c r="F7" s="7">
        <v>2000</v>
      </c>
      <c r="G7" s="7"/>
      <c r="H7" s="7"/>
      <c r="I7" s="30"/>
    </row>
    <row r="8" spans="1:9" s="6" customFormat="1" ht="15.75" customHeight="1">
      <c r="A8" s="6" t="s">
        <v>223</v>
      </c>
      <c r="B8" s="7" t="s">
        <v>218</v>
      </c>
      <c r="C8" s="7" t="s">
        <v>221</v>
      </c>
      <c r="D8" s="7">
        <v>200</v>
      </c>
      <c r="E8" s="30">
        <v>300</v>
      </c>
      <c r="F8" s="7">
        <v>2001</v>
      </c>
      <c r="G8" s="7"/>
      <c r="H8" s="7"/>
      <c r="I8" s="30"/>
    </row>
    <row r="9" spans="1:9" s="6" customFormat="1" ht="15.75" customHeight="1">
      <c r="A9" s="6" t="s">
        <v>224</v>
      </c>
      <c r="B9" s="7" t="s">
        <v>218</v>
      </c>
      <c r="C9" s="7" t="s">
        <v>221</v>
      </c>
      <c r="D9" s="7">
        <v>200</v>
      </c>
      <c r="E9" s="30">
        <v>300</v>
      </c>
      <c r="F9" s="7">
        <v>2000</v>
      </c>
      <c r="G9" s="7"/>
      <c r="H9" s="7"/>
      <c r="I9" s="30"/>
    </row>
    <row r="10" spans="1:9" s="6" customFormat="1" ht="15.75" customHeight="1">
      <c r="A10" s="6" t="s">
        <v>225</v>
      </c>
      <c r="B10" s="7" t="s">
        <v>218</v>
      </c>
      <c r="C10" s="7" t="s">
        <v>221</v>
      </c>
      <c r="D10" s="7">
        <v>200</v>
      </c>
      <c r="E10" s="30">
        <v>300</v>
      </c>
      <c r="F10" s="7">
        <v>1999</v>
      </c>
      <c r="G10" s="7"/>
      <c r="H10" s="7"/>
      <c r="I10" s="30"/>
    </row>
    <row r="11" spans="1:9" s="6" customFormat="1" ht="15.75" customHeight="1">
      <c r="A11" s="6" t="s">
        <v>226</v>
      </c>
      <c r="B11" s="7" t="s">
        <v>218</v>
      </c>
      <c r="C11" s="7" t="s">
        <v>221</v>
      </c>
      <c r="D11" s="7">
        <v>250</v>
      </c>
      <c r="E11" s="30">
        <v>800</v>
      </c>
      <c r="F11" s="7" t="s">
        <v>227</v>
      </c>
      <c r="G11" s="7"/>
      <c r="H11" s="7"/>
      <c r="I11" s="30"/>
    </row>
    <row r="12" spans="1:9" s="6" customFormat="1" ht="15.75" customHeight="1">
      <c r="A12" s="6" t="s">
        <v>228</v>
      </c>
      <c r="B12" s="7" t="s">
        <v>218</v>
      </c>
      <c r="C12" s="7" t="s">
        <v>221</v>
      </c>
      <c r="D12" s="7">
        <v>250</v>
      </c>
      <c r="E12" s="30">
        <v>750</v>
      </c>
      <c r="F12" s="7" t="s">
        <v>227</v>
      </c>
      <c r="G12" s="7"/>
      <c r="H12" s="7"/>
      <c r="I12" s="30"/>
    </row>
    <row r="13" spans="1:9" s="6" customFormat="1" ht="15.75" customHeight="1">
      <c r="A13" s="6" t="s">
        <v>229</v>
      </c>
      <c r="B13" s="7" t="s">
        <v>218</v>
      </c>
      <c r="C13" s="7" t="s">
        <v>221</v>
      </c>
      <c r="D13" s="7">
        <v>250</v>
      </c>
      <c r="E13" s="30">
        <v>800</v>
      </c>
      <c r="F13" s="7" t="s">
        <v>230</v>
      </c>
      <c r="G13" s="7"/>
      <c r="H13" s="7"/>
      <c r="I13" s="30"/>
    </row>
    <row r="14" spans="1:9" s="6" customFormat="1" ht="15.75" customHeight="1">
      <c r="A14" s="6" t="s">
        <v>231</v>
      </c>
      <c r="B14" s="7" t="s">
        <v>218</v>
      </c>
      <c r="C14" s="7" t="s">
        <v>221</v>
      </c>
      <c r="D14" s="7">
        <v>250</v>
      </c>
      <c r="E14" s="30">
        <v>500</v>
      </c>
      <c r="F14" s="7" t="s">
        <v>232</v>
      </c>
      <c r="G14" s="7"/>
      <c r="H14" s="7"/>
      <c r="I14" s="30"/>
    </row>
    <row r="15" spans="1:9" s="6" customFormat="1" ht="15.75" customHeight="1">
      <c r="A15" s="6" t="s">
        <v>233</v>
      </c>
      <c r="B15" s="7" t="s">
        <v>218</v>
      </c>
      <c r="C15" s="7" t="s">
        <v>221</v>
      </c>
      <c r="D15" s="7">
        <v>250</v>
      </c>
      <c r="E15" s="30">
        <v>300</v>
      </c>
      <c r="F15" s="7">
        <v>1992</v>
      </c>
      <c r="G15" s="7"/>
      <c r="H15" s="7"/>
      <c r="I15" s="30"/>
    </row>
    <row r="16" spans="1:9" s="6" customFormat="1" ht="15.75" customHeight="1">
      <c r="A16" s="6" t="s">
        <v>234</v>
      </c>
      <c r="B16" s="7" t="s">
        <v>218</v>
      </c>
      <c r="C16" s="7" t="s">
        <v>151</v>
      </c>
      <c r="D16" s="7">
        <v>200</v>
      </c>
      <c r="E16" s="30">
        <v>400</v>
      </c>
      <c r="F16" s="7">
        <v>2000</v>
      </c>
      <c r="G16" s="7"/>
      <c r="H16" s="7"/>
      <c r="I16" s="30"/>
    </row>
    <row r="17" spans="1:9" s="6" customFormat="1" ht="15.75" customHeight="1">
      <c r="A17" s="6" t="s">
        <v>235</v>
      </c>
      <c r="B17" s="7" t="s">
        <v>218</v>
      </c>
      <c r="C17" s="7" t="s">
        <v>221</v>
      </c>
      <c r="D17" s="7">
        <v>300</v>
      </c>
      <c r="E17" s="7">
        <v>400</v>
      </c>
      <c r="F17" s="7" t="s">
        <v>152</v>
      </c>
      <c r="G17" s="7"/>
      <c r="H17" s="7"/>
      <c r="I17" s="30"/>
    </row>
    <row r="18" spans="1:9" s="6" customFormat="1" ht="15.75" customHeight="1">
      <c r="A18" s="6" t="s">
        <v>236</v>
      </c>
      <c r="B18" s="7" t="s">
        <v>218</v>
      </c>
      <c r="C18" s="7" t="s">
        <v>221</v>
      </c>
      <c r="D18" s="7">
        <v>1000</v>
      </c>
      <c r="E18" s="7">
        <v>500</v>
      </c>
      <c r="F18" s="7">
        <v>2004</v>
      </c>
      <c r="G18" s="7"/>
      <c r="H18" s="7"/>
      <c r="I18" s="30"/>
    </row>
    <row r="19" spans="1:9" s="6" customFormat="1" ht="15.75" customHeight="1">
      <c r="A19" s="6" t="s">
        <v>154</v>
      </c>
      <c r="B19" s="7"/>
      <c r="C19" s="7"/>
      <c r="D19" s="7"/>
      <c r="E19" s="30">
        <f>SUM(E5:E18)</f>
        <v>7750</v>
      </c>
      <c r="F19" s="7"/>
      <c r="G19" s="30"/>
      <c r="H19" s="30"/>
      <c r="I19" s="30"/>
    </row>
  </sheetData>
  <mergeCells count="2">
    <mergeCell ref="A1:F1"/>
    <mergeCell ref="A2:F2"/>
  </mergeCells>
  <printOptions gridLines="1"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&amp;LABK LUK/NU Fortschreibung 2006&amp;RAnlage 3/4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0:F17"/>
  <sheetViews>
    <sheetView workbookViewId="0" topLeftCell="A1">
      <selection activeCell="G3" sqref="G3"/>
    </sheetView>
  </sheetViews>
  <sheetFormatPr defaultColWidth="11.421875" defaultRowHeight="12.75"/>
  <cols>
    <col min="1" max="1" width="11.421875" style="1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spans="1:6" ht="19.5" customHeight="1">
      <c r="A10" s="54" t="s">
        <v>8</v>
      </c>
      <c r="B10" s="54"/>
      <c r="C10" s="54"/>
      <c r="D10" s="54"/>
      <c r="E10" s="54"/>
      <c r="F10" s="54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spans="1:6" ht="19.5" customHeight="1">
      <c r="A17" s="55" t="s">
        <v>317</v>
      </c>
      <c r="B17" s="55"/>
      <c r="C17" s="55"/>
      <c r="D17" s="55"/>
      <c r="E17" s="55"/>
      <c r="F17" s="55"/>
    </row>
    <row r="18" ht="19.5" customHeight="1"/>
    <row r="19" ht="19.5" customHeight="1"/>
    <row r="20" ht="19.5" customHeight="1"/>
    <row r="21" ht="19.5" customHeight="1"/>
  </sheetData>
  <mergeCells count="2">
    <mergeCell ref="A10:F10"/>
    <mergeCell ref="A17:F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8" sqref="A18"/>
    </sheetView>
  </sheetViews>
  <sheetFormatPr defaultColWidth="11.421875" defaultRowHeight="12.75"/>
  <cols>
    <col min="1" max="1" width="40.28125" style="0" customWidth="1"/>
    <col min="2" max="2" width="18.28125" style="31" customWidth="1"/>
    <col min="3" max="3" width="16.8515625" style="31" customWidth="1"/>
    <col min="4" max="4" width="15.28125" style="31" customWidth="1"/>
    <col min="5" max="6" width="11.421875" style="31" customWidth="1"/>
  </cols>
  <sheetData>
    <row r="1" spans="1:6" ht="27.75" customHeight="1">
      <c r="A1" s="25" t="s">
        <v>323</v>
      </c>
      <c r="B1" s="32"/>
      <c r="C1" s="25"/>
      <c r="D1" s="25"/>
      <c r="E1" s="25"/>
      <c r="F1" s="25"/>
    </row>
    <row r="2" spans="1:6" s="26" customFormat="1" ht="30.75" customHeight="1">
      <c r="A2" s="25" t="s">
        <v>139</v>
      </c>
      <c r="B2" s="32"/>
      <c r="C2" s="25"/>
      <c r="D2" s="25"/>
      <c r="E2" s="25"/>
      <c r="F2" s="25"/>
    </row>
    <row r="3" spans="1:6" s="6" customFormat="1" ht="19.5" customHeight="1">
      <c r="A3" s="6" t="s">
        <v>18</v>
      </c>
      <c r="B3" s="7" t="s">
        <v>19</v>
      </c>
      <c r="C3" s="7" t="s">
        <v>216</v>
      </c>
      <c r="D3" s="7" t="s">
        <v>237</v>
      </c>
      <c r="E3" s="7"/>
      <c r="F3" s="7"/>
    </row>
    <row r="4" spans="1:6" s="6" customFormat="1" ht="19.5" customHeight="1">
      <c r="A4" s="6" t="s">
        <v>238</v>
      </c>
      <c r="B4" s="7" t="s">
        <v>218</v>
      </c>
      <c r="C4" s="7">
        <v>2007</v>
      </c>
      <c r="D4" s="7">
        <v>80</v>
      </c>
      <c r="E4" s="7"/>
      <c r="F4" s="30"/>
    </row>
    <row r="5" spans="1:6" s="6" customFormat="1" ht="19.5" customHeight="1">
      <c r="A5" s="6" t="s">
        <v>222</v>
      </c>
      <c r="B5" s="7" t="s">
        <v>218</v>
      </c>
      <c r="C5" s="7">
        <v>2007</v>
      </c>
      <c r="D5" s="7">
        <v>30</v>
      </c>
      <c r="E5" s="7"/>
      <c r="F5" s="30"/>
    </row>
    <row r="6" spans="1:6" s="6" customFormat="1" ht="19.5" customHeight="1">
      <c r="A6" s="6" t="s">
        <v>239</v>
      </c>
      <c r="B6" s="7" t="s">
        <v>218</v>
      </c>
      <c r="C6" s="65" t="s">
        <v>240</v>
      </c>
      <c r="D6" s="65" t="s">
        <v>241</v>
      </c>
      <c r="E6" s="7"/>
      <c r="F6" s="30"/>
    </row>
    <row r="7" spans="1:6" s="6" customFormat="1" ht="19.5" customHeight="1">
      <c r="A7" s="6" t="s">
        <v>242</v>
      </c>
      <c r="B7" s="7" t="s">
        <v>218</v>
      </c>
      <c r="C7" s="65"/>
      <c r="D7" s="65"/>
      <c r="E7" s="7"/>
      <c r="F7" s="30"/>
    </row>
    <row r="8" spans="1:6" s="6" customFormat="1" ht="19.5" customHeight="1">
      <c r="A8" s="6" t="s">
        <v>243</v>
      </c>
      <c r="B8" s="7" t="s">
        <v>218</v>
      </c>
      <c r="C8" s="65"/>
      <c r="D8" s="65"/>
      <c r="E8" s="7"/>
      <c r="F8" s="30"/>
    </row>
    <row r="9" spans="1:6" s="6" customFormat="1" ht="19.5" customHeight="1">
      <c r="A9" s="6" t="s">
        <v>244</v>
      </c>
      <c r="B9" s="7" t="s">
        <v>218</v>
      </c>
      <c r="C9" s="65"/>
      <c r="D9" s="65"/>
      <c r="E9" s="7"/>
      <c r="F9" s="30"/>
    </row>
    <row r="10" spans="1:6" s="6" customFormat="1" ht="19.5" customHeight="1">
      <c r="A10" s="6" t="s">
        <v>245</v>
      </c>
      <c r="B10" s="7" t="s">
        <v>218</v>
      </c>
      <c r="C10" s="65"/>
      <c r="D10" s="65"/>
      <c r="E10" s="7"/>
      <c r="F10" s="30"/>
    </row>
    <row r="11" spans="1:6" s="6" customFormat="1" ht="35.25" customHeight="1">
      <c r="A11" s="64" t="s">
        <v>324</v>
      </c>
      <c r="B11" s="64"/>
      <c r="C11" s="64"/>
      <c r="D11" s="64"/>
      <c r="E11" s="7"/>
      <c r="F11" s="30"/>
    </row>
    <row r="12" spans="1:6" s="6" customFormat="1" ht="25.5" customHeight="1">
      <c r="A12" s="6" t="s">
        <v>246</v>
      </c>
      <c r="B12" s="7" t="s">
        <v>218</v>
      </c>
      <c r="C12" s="7" t="s">
        <v>247</v>
      </c>
      <c r="D12" s="7">
        <v>150</v>
      </c>
      <c r="E12" s="7"/>
      <c r="F12" s="30"/>
    </row>
    <row r="13" spans="2:6" s="6" customFormat="1" ht="15.75" customHeight="1">
      <c r="B13" s="7"/>
      <c r="C13" s="7"/>
      <c r="D13" s="30"/>
      <c r="E13" s="30"/>
      <c r="F13" s="30"/>
    </row>
  </sheetData>
  <mergeCells count="3">
    <mergeCell ref="A11:D11"/>
    <mergeCell ref="C6:C10"/>
    <mergeCell ref="D6:D10"/>
  </mergeCells>
  <printOptions gridLines="1"/>
  <pageMargins left="1.929133858267716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&amp;LABK LUK/NU Fortschreibung 2006&amp;RAnlage 4/1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6" sqref="C16"/>
    </sheetView>
  </sheetViews>
  <sheetFormatPr defaultColWidth="11.421875" defaultRowHeight="12.75"/>
  <cols>
    <col min="1" max="1" width="26.28125" style="21" customWidth="1"/>
    <col min="2" max="2" width="8.28125" style="22" customWidth="1"/>
    <col min="3" max="3" width="13.8515625" style="22" customWidth="1"/>
    <col min="4" max="4" width="9.421875" style="23" customWidth="1"/>
    <col min="5" max="5" width="9.57421875" style="23" customWidth="1"/>
    <col min="6" max="6" width="12.28125" style="23" customWidth="1"/>
    <col min="7" max="7" width="12.7109375" style="22" customWidth="1"/>
  </cols>
  <sheetData>
    <row r="1" spans="1:7" ht="19.5" customHeight="1">
      <c r="A1" s="57" t="s">
        <v>325</v>
      </c>
      <c r="B1" s="57"/>
      <c r="C1" s="57"/>
      <c r="D1" s="57"/>
      <c r="E1" s="57"/>
      <c r="F1" s="57"/>
      <c r="G1" s="57"/>
    </row>
    <row r="2" spans="1:7" s="26" customFormat="1" ht="27.75" customHeight="1">
      <c r="A2" s="57" t="s">
        <v>139</v>
      </c>
      <c r="B2" s="57"/>
      <c r="C2" s="57"/>
      <c r="D2" s="57"/>
      <c r="E2" s="57"/>
      <c r="F2" s="57"/>
      <c r="G2" s="57"/>
    </row>
    <row r="3" spans="1:7" s="6" customFormat="1" ht="21" customHeight="1">
      <c r="A3" s="6" t="s">
        <v>18</v>
      </c>
      <c r="B3" s="7" t="s">
        <v>19</v>
      </c>
      <c r="C3" s="7" t="s">
        <v>216</v>
      </c>
      <c r="D3" s="30" t="s">
        <v>143</v>
      </c>
      <c r="E3" s="30" t="s">
        <v>248</v>
      </c>
      <c r="F3" s="66" t="s">
        <v>249</v>
      </c>
      <c r="G3" s="66"/>
    </row>
    <row r="4" spans="2:7" s="6" customFormat="1" ht="24.75" customHeight="1">
      <c r="B4" s="7"/>
      <c r="C4" s="7" t="s">
        <v>250</v>
      </c>
      <c r="D4" s="30" t="s">
        <v>158</v>
      </c>
      <c r="E4" s="30" t="s">
        <v>251</v>
      </c>
      <c r="F4" s="30" t="s">
        <v>20</v>
      </c>
      <c r="G4" s="7" t="s">
        <v>21</v>
      </c>
    </row>
    <row r="5" spans="1:7" s="6" customFormat="1" ht="19.5" customHeight="1">
      <c r="A5" s="6" t="s">
        <v>43</v>
      </c>
      <c r="B5" s="34" t="s">
        <v>42</v>
      </c>
      <c r="C5" s="7">
        <v>2008</v>
      </c>
      <c r="D5" s="30">
        <v>500</v>
      </c>
      <c r="E5" s="30">
        <f aca="true" t="shared" si="0" ref="E5:E11">D5*300/1000</f>
        <v>150</v>
      </c>
      <c r="F5" s="30">
        <v>85</v>
      </c>
      <c r="G5" s="30">
        <v>30</v>
      </c>
    </row>
    <row r="6" spans="1:7" s="6" customFormat="1" ht="19.5" customHeight="1">
      <c r="A6" s="6" t="s">
        <v>44</v>
      </c>
      <c r="B6" s="34" t="s">
        <v>42</v>
      </c>
      <c r="C6" s="7">
        <v>2007</v>
      </c>
      <c r="D6" s="30">
        <v>500</v>
      </c>
      <c r="E6" s="30">
        <f t="shared" si="0"/>
        <v>150</v>
      </c>
      <c r="F6" s="30">
        <v>51</v>
      </c>
      <c r="G6" s="30">
        <v>18</v>
      </c>
    </row>
    <row r="7" spans="1:7" s="6" customFormat="1" ht="19.5" customHeight="1">
      <c r="A7" s="6" t="s">
        <v>45</v>
      </c>
      <c r="B7" s="34" t="s">
        <v>42</v>
      </c>
      <c r="C7" s="7">
        <v>2007</v>
      </c>
      <c r="D7" s="30">
        <v>500</v>
      </c>
      <c r="E7" s="30">
        <f t="shared" si="0"/>
        <v>150</v>
      </c>
      <c r="F7" s="30">
        <v>93</v>
      </c>
      <c r="G7" s="30">
        <v>27</v>
      </c>
    </row>
    <row r="8" spans="1:7" s="6" customFormat="1" ht="19.5" customHeight="1">
      <c r="A8" s="6" t="s">
        <v>290</v>
      </c>
      <c r="B8" s="34" t="s">
        <v>47</v>
      </c>
      <c r="C8" s="7">
        <v>2009</v>
      </c>
      <c r="D8" s="30">
        <v>500</v>
      </c>
      <c r="E8" s="30">
        <f t="shared" si="0"/>
        <v>150</v>
      </c>
      <c r="F8" s="30">
        <v>50</v>
      </c>
      <c r="G8" s="30">
        <v>17</v>
      </c>
    </row>
    <row r="9" spans="1:7" s="6" customFormat="1" ht="19.5" customHeight="1">
      <c r="A9" s="6" t="s">
        <v>51</v>
      </c>
      <c r="B9" s="34" t="s">
        <v>52</v>
      </c>
      <c r="C9" s="7">
        <v>2006</v>
      </c>
      <c r="D9" s="30">
        <v>150</v>
      </c>
      <c r="E9" s="30">
        <v>50</v>
      </c>
      <c r="F9" s="30">
        <v>23</v>
      </c>
      <c r="G9" s="30">
        <v>8</v>
      </c>
    </row>
    <row r="10" spans="1:7" s="6" customFormat="1" ht="19.5" customHeight="1">
      <c r="A10" s="6" t="s">
        <v>252</v>
      </c>
      <c r="B10" s="34" t="s">
        <v>50</v>
      </c>
      <c r="C10" s="7">
        <v>2011</v>
      </c>
      <c r="D10" s="30">
        <v>750</v>
      </c>
      <c r="E10" s="30">
        <v>200</v>
      </c>
      <c r="F10" s="30">
        <v>34</v>
      </c>
      <c r="G10" s="30">
        <v>24</v>
      </c>
    </row>
    <row r="11" spans="1:7" s="6" customFormat="1" ht="19.5" customHeight="1">
      <c r="A11" s="6" t="s">
        <v>291</v>
      </c>
      <c r="B11" s="34" t="s">
        <v>47</v>
      </c>
      <c r="C11" s="7">
        <v>2010</v>
      </c>
      <c r="D11" s="30">
        <v>1000</v>
      </c>
      <c r="E11" s="30">
        <f t="shared" si="0"/>
        <v>300</v>
      </c>
      <c r="F11" s="30">
        <v>71</v>
      </c>
      <c r="G11" s="30">
        <v>30</v>
      </c>
    </row>
    <row r="12" spans="1:7" s="6" customFormat="1" ht="33.75" customHeight="1">
      <c r="A12" s="35" t="s">
        <v>61</v>
      </c>
      <c r="B12" s="36" t="s">
        <v>62</v>
      </c>
      <c r="C12" s="22">
        <v>2007</v>
      </c>
      <c r="D12" s="23">
        <v>2900</v>
      </c>
      <c r="E12" s="23">
        <f>D12*300/1000</f>
        <v>870</v>
      </c>
      <c r="F12" s="23">
        <v>378</v>
      </c>
      <c r="G12" s="23">
        <v>121</v>
      </c>
    </row>
    <row r="13" spans="1:7" s="6" customFormat="1" ht="19.5" customHeight="1">
      <c r="A13" s="6" t="s">
        <v>65</v>
      </c>
      <c r="B13" s="7" t="s">
        <v>66</v>
      </c>
      <c r="C13" s="7">
        <v>2008</v>
      </c>
      <c r="D13" s="30">
        <v>1500</v>
      </c>
      <c r="E13" s="30">
        <f>D13*300/1000</f>
        <v>450</v>
      </c>
      <c r="F13" s="30">
        <v>214</v>
      </c>
      <c r="G13" s="30">
        <v>63</v>
      </c>
    </row>
    <row r="14" spans="1:7" s="6" customFormat="1" ht="19.5" customHeight="1">
      <c r="A14" s="6" t="s">
        <v>69</v>
      </c>
      <c r="B14" s="7" t="s">
        <v>70</v>
      </c>
      <c r="C14" s="7">
        <v>2009</v>
      </c>
      <c r="D14" s="30">
        <v>1800</v>
      </c>
      <c r="E14" s="30">
        <f>D14*300/1000</f>
        <v>540</v>
      </c>
      <c r="F14" s="30">
        <v>270</v>
      </c>
      <c r="G14" s="30">
        <v>71</v>
      </c>
    </row>
    <row r="15" spans="1:7" ht="19.5" customHeight="1">
      <c r="A15" s="21" t="s">
        <v>87</v>
      </c>
      <c r="B15" s="22" t="s">
        <v>88</v>
      </c>
      <c r="C15" s="22">
        <v>2010</v>
      </c>
      <c r="D15" s="23">
        <v>1200</v>
      </c>
      <c r="E15" s="30">
        <f>D15*300/1000</f>
        <v>360</v>
      </c>
      <c r="F15" s="23">
        <v>124</v>
      </c>
      <c r="G15" s="30">
        <v>39</v>
      </c>
    </row>
    <row r="16" spans="1:7" ht="29.25" customHeight="1">
      <c r="A16" s="21" t="s">
        <v>154</v>
      </c>
      <c r="D16" s="23">
        <f>SUM(D5:D15)</f>
        <v>11300</v>
      </c>
      <c r="E16" s="23">
        <f>SUM(E5:E15)</f>
        <v>3370</v>
      </c>
      <c r="F16" s="23">
        <f>SUM(F5:F15)</f>
        <v>1393</v>
      </c>
      <c r="G16" s="23">
        <f>SUM(G5:G15)</f>
        <v>448</v>
      </c>
    </row>
    <row r="19" spans="1:3" ht="14.25">
      <c r="A19" s="4"/>
      <c r="C19" s="4"/>
    </row>
  </sheetData>
  <sheetProtection scenarios="1"/>
  <mergeCells count="3">
    <mergeCell ref="F3:G3"/>
    <mergeCell ref="A1:G1"/>
    <mergeCell ref="A2:G2"/>
  </mergeCells>
  <printOptions gridLines="1"/>
  <pageMargins left="1.8897637795275593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Footer>&amp;LABK LUK/NU Fortschreibung 2006&amp;RAnlage 4/2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9" sqref="D9"/>
    </sheetView>
  </sheetViews>
  <sheetFormatPr defaultColWidth="11.421875" defaultRowHeight="12.75"/>
  <cols>
    <col min="1" max="1" width="38.421875" style="21" customWidth="1"/>
    <col min="2" max="2" width="12.57421875" style="22" customWidth="1"/>
    <col min="3" max="3" width="10.00390625" style="23" customWidth="1"/>
    <col min="4" max="4" width="15.140625" style="23" customWidth="1"/>
    <col min="5" max="5" width="23.00390625" style="23" customWidth="1"/>
    <col min="6" max="6" width="11.421875" style="22" customWidth="1"/>
  </cols>
  <sheetData>
    <row r="1" spans="1:6" ht="26.25" customHeight="1">
      <c r="A1" s="57" t="s">
        <v>325</v>
      </c>
      <c r="B1" s="57"/>
      <c r="C1" s="57"/>
      <c r="D1" s="57"/>
      <c r="E1" s="5"/>
      <c r="F1" s="24"/>
    </row>
    <row r="2" spans="1:6" s="26" customFormat="1" ht="27.75" customHeight="1">
      <c r="A2" s="57" t="s">
        <v>253</v>
      </c>
      <c r="B2" s="57"/>
      <c r="C2" s="57"/>
      <c r="D2" s="57"/>
      <c r="E2" s="5"/>
      <c r="F2" s="24"/>
    </row>
    <row r="3" spans="1:6" s="6" customFormat="1" ht="31.5" customHeight="1">
      <c r="A3" s="6" t="s">
        <v>18</v>
      </c>
      <c r="B3" s="9" t="s">
        <v>254</v>
      </c>
      <c r="C3" s="30" t="s">
        <v>143</v>
      </c>
      <c r="D3" s="30" t="s">
        <v>248</v>
      </c>
      <c r="E3" s="30"/>
      <c r="F3" s="7"/>
    </row>
    <row r="4" spans="2:6" s="6" customFormat="1" ht="33" customHeight="1">
      <c r="B4" s="7" t="s">
        <v>250</v>
      </c>
      <c r="C4" s="30" t="s">
        <v>158</v>
      </c>
      <c r="D4" s="30" t="s">
        <v>251</v>
      </c>
      <c r="E4" s="30"/>
      <c r="F4" s="7"/>
    </row>
    <row r="5" spans="1:6" s="6" customFormat="1" ht="21" customHeight="1">
      <c r="A5" s="6" t="s">
        <v>61</v>
      </c>
      <c r="B5" s="7">
        <v>2007</v>
      </c>
      <c r="C5" s="30">
        <v>0</v>
      </c>
      <c r="D5" s="30">
        <v>30</v>
      </c>
      <c r="E5" s="30" t="s">
        <v>276</v>
      </c>
      <c r="F5" s="7"/>
    </row>
    <row r="6" spans="1:6" s="6" customFormat="1" ht="19.5" customHeight="1">
      <c r="A6" s="6" t="s">
        <v>255</v>
      </c>
      <c r="B6" s="7">
        <v>2008</v>
      </c>
      <c r="C6" s="30">
        <v>3300</v>
      </c>
      <c r="D6" s="30">
        <f>C6*60/1000</f>
        <v>198</v>
      </c>
      <c r="E6" s="30"/>
      <c r="F6" s="30"/>
    </row>
    <row r="7" spans="1:6" s="6" customFormat="1" ht="19.5" customHeight="1">
      <c r="A7" s="6" t="s">
        <v>256</v>
      </c>
      <c r="B7" s="7">
        <v>2009</v>
      </c>
      <c r="C7" s="30">
        <v>3750</v>
      </c>
      <c r="D7" s="30">
        <f>C7*60/1000</f>
        <v>225</v>
      </c>
      <c r="E7" s="30"/>
      <c r="F7" s="30"/>
    </row>
    <row r="8" spans="1:5" ht="19.5" customHeight="1">
      <c r="A8" s="21" t="s">
        <v>257</v>
      </c>
      <c r="B8" s="22">
        <v>2007</v>
      </c>
      <c r="C8" s="23">
        <v>3250</v>
      </c>
      <c r="D8" s="30">
        <v>110</v>
      </c>
      <c r="E8" s="23" t="s">
        <v>332</v>
      </c>
    </row>
    <row r="9" spans="1:4" ht="27.75" customHeight="1">
      <c r="A9" s="21" t="s">
        <v>154</v>
      </c>
      <c r="C9" s="23">
        <f>SUM(C6:C8)</f>
        <v>10300</v>
      </c>
      <c r="D9" s="23">
        <f>SUM(D5:D8)</f>
        <v>563</v>
      </c>
    </row>
    <row r="12" spans="1:2" ht="14.25">
      <c r="A12" s="4"/>
      <c r="B12" s="4"/>
    </row>
  </sheetData>
  <mergeCells count="2">
    <mergeCell ref="A1:D1"/>
    <mergeCell ref="A2:D2"/>
  </mergeCells>
  <printOptions gridLines="1"/>
  <pageMargins left="2" right="0.25" top="1.98" bottom="1" header="0.4921259845" footer="0.4921259845"/>
  <pageSetup horizontalDpi="600" verticalDpi="600" orientation="landscape" paperSize="9" r:id="rId1"/>
  <headerFooter alignWithMargins="0">
    <oddFooter>&amp;LABK LUK/NU Fortschreibung 2006&amp;RAnlage 4/3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0:F21"/>
  <sheetViews>
    <sheetView workbookViewId="0" topLeftCell="A1">
      <selection activeCell="C14" sqref="C14"/>
    </sheetView>
  </sheetViews>
  <sheetFormatPr defaultColWidth="11.421875" defaultRowHeight="12.75"/>
  <cols>
    <col min="1" max="1" width="11.421875" style="1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spans="1:6" ht="19.5" customHeight="1">
      <c r="A10" s="54" t="s">
        <v>9</v>
      </c>
      <c r="B10" s="54"/>
      <c r="C10" s="54"/>
      <c r="D10" s="54"/>
      <c r="E10" s="54"/>
      <c r="F10" s="54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spans="1:6" ht="19.5" customHeight="1">
      <c r="A17" s="55" t="s">
        <v>2</v>
      </c>
      <c r="B17" s="55"/>
      <c r="C17" s="55"/>
      <c r="D17" s="55"/>
      <c r="E17" s="55"/>
      <c r="F17" s="55"/>
    </row>
    <row r="18" spans="1:6" ht="19.5" customHeight="1">
      <c r="A18" s="3"/>
      <c r="B18" s="3"/>
      <c r="C18" s="3"/>
      <c r="D18" s="3"/>
      <c r="E18" s="3"/>
      <c r="F18" s="3"/>
    </row>
    <row r="19" spans="1:6" ht="19.5" customHeight="1">
      <c r="A19" s="55" t="s">
        <v>10</v>
      </c>
      <c r="B19" s="55"/>
      <c r="C19" s="55"/>
      <c r="D19" s="55"/>
      <c r="E19" s="55"/>
      <c r="F19" s="55"/>
    </row>
    <row r="20" spans="1:6" ht="19.5" customHeight="1">
      <c r="A20" s="55" t="s">
        <v>11</v>
      </c>
      <c r="B20" s="55"/>
      <c r="C20" s="55"/>
      <c r="D20" s="55"/>
      <c r="E20" s="55"/>
      <c r="F20" s="55"/>
    </row>
    <row r="21" spans="1:6" ht="19.5" customHeight="1">
      <c r="A21" s="55" t="s">
        <v>12</v>
      </c>
      <c r="B21" s="55"/>
      <c r="C21" s="55"/>
      <c r="D21" s="55"/>
      <c r="E21" s="55"/>
      <c r="F21" s="55"/>
    </row>
    <row r="22" ht="19.5" customHeight="1"/>
    <row r="23" ht="19.5" customHeight="1"/>
    <row r="24" ht="19.5" customHeight="1"/>
  </sheetData>
  <mergeCells count="5">
    <mergeCell ref="A21:F21"/>
    <mergeCell ref="A10:F10"/>
    <mergeCell ref="A17:F17"/>
    <mergeCell ref="A19:F19"/>
    <mergeCell ref="A20:F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5"/>
  <dimension ref="A1:L31"/>
  <sheetViews>
    <sheetView tabSelected="1" workbookViewId="0" topLeftCell="A1">
      <selection activeCell="I19" sqref="I19"/>
    </sheetView>
  </sheetViews>
  <sheetFormatPr defaultColWidth="11.421875" defaultRowHeight="12.75"/>
  <cols>
    <col min="1" max="1" width="20.57421875" style="20" customWidth="1"/>
    <col min="2" max="2" width="9.57421875" style="12" customWidth="1"/>
    <col min="3" max="3" width="11.28125" style="12" customWidth="1"/>
    <col min="4" max="4" width="10.8515625" style="12" customWidth="1"/>
    <col min="5" max="5" width="10.00390625" style="12" customWidth="1"/>
    <col min="6" max="6" width="9.8515625" style="13" customWidth="1"/>
    <col min="7" max="7" width="11.140625" style="13" customWidth="1"/>
    <col min="8" max="16384" width="11.421875" style="20" customWidth="1"/>
  </cols>
  <sheetData>
    <row r="1" spans="1:7" ht="26.25" customHeight="1">
      <c r="A1" s="60" t="s">
        <v>333</v>
      </c>
      <c r="B1" s="60"/>
      <c r="C1" s="60"/>
      <c r="D1" s="60"/>
      <c r="E1" s="60"/>
      <c r="F1" s="60"/>
      <c r="G1" s="60"/>
    </row>
    <row r="2" spans="1:7" ht="18" customHeight="1">
      <c r="A2" s="69" t="s">
        <v>258</v>
      </c>
      <c r="B2" s="69" t="s">
        <v>250</v>
      </c>
      <c r="C2" s="69" t="s">
        <v>237</v>
      </c>
      <c r="D2" s="69"/>
      <c r="E2" s="69" t="s">
        <v>259</v>
      </c>
      <c r="F2" s="68" t="s">
        <v>260</v>
      </c>
      <c r="G2" s="68"/>
    </row>
    <row r="3" spans="1:7" s="12" customFormat="1" ht="18" customHeight="1">
      <c r="A3" s="69"/>
      <c r="B3" s="69"/>
      <c r="C3" s="9" t="s">
        <v>261</v>
      </c>
      <c r="D3" s="9" t="s">
        <v>262</v>
      </c>
      <c r="E3" s="69"/>
      <c r="F3" s="8" t="s">
        <v>237</v>
      </c>
      <c r="G3" s="8" t="s">
        <v>263</v>
      </c>
    </row>
    <row r="4" spans="3:7" s="12" customFormat="1" ht="18" customHeight="1">
      <c r="C4" s="12" t="s">
        <v>264</v>
      </c>
      <c r="D4" s="12" t="s">
        <v>264</v>
      </c>
      <c r="E4" s="12" t="s">
        <v>264</v>
      </c>
      <c r="F4" s="13" t="s">
        <v>264</v>
      </c>
      <c r="G4" s="13" t="s">
        <v>265</v>
      </c>
    </row>
    <row r="5" spans="1:7" s="12" customFormat="1" ht="18" customHeight="1">
      <c r="A5" s="16" t="s">
        <v>36</v>
      </c>
      <c r="B5" s="12" t="s">
        <v>334</v>
      </c>
      <c r="C5" s="13">
        <v>735000</v>
      </c>
      <c r="D5" s="13">
        <v>91800</v>
      </c>
      <c r="E5" s="13">
        <v>0</v>
      </c>
      <c r="F5" s="13">
        <f>C5+D5-E5</f>
        <v>826800</v>
      </c>
      <c r="G5" s="13">
        <v>151000</v>
      </c>
    </row>
    <row r="6" spans="1:7" s="12" customFormat="1" ht="18" customHeight="1">
      <c r="A6" s="16" t="s">
        <v>55</v>
      </c>
      <c r="B6" s="12" t="s">
        <v>335</v>
      </c>
      <c r="C6" s="13">
        <v>880000</v>
      </c>
      <c r="D6" s="13">
        <v>407500</v>
      </c>
      <c r="E6" s="13">
        <v>769000</v>
      </c>
      <c r="F6" s="13">
        <f>C6+D6-E6</f>
        <v>518500</v>
      </c>
      <c r="G6" s="13">
        <v>214600</v>
      </c>
    </row>
    <row r="7" spans="1:7" s="12" customFormat="1" ht="18" customHeight="1">
      <c r="A7" s="16" t="s">
        <v>53</v>
      </c>
      <c r="B7" s="12" t="s">
        <v>335</v>
      </c>
      <c r="C7" s="13">
        <v>2125000</v>
      </c>
      <c r="D7" s="13">
        <v>254000</v>
      </c>
      <c r="E7" s="13">
        <v>1322200</v>
      </c>
      <c r="F7" s="13">
        <f>C7+D7-E7</f>
        <v>1056800</v>
      </c>
      <c r="G7" s="13">
        <v>405200</v>
      </c>
    </row>
    <row r="8" spans="1:7" s="12" customFormat="1" ht="18" customHeight="1">
      <c r="A8" s="16" t="s">
        <v>336</v>
      </c>
      <c r="B8" s="12" t="s">
        <v>337</v>
      </c>
      <c r="C8" s="13">
        <v>547000</v>
      </c>
      <c r="D8" s="13">
        <v>0</v>
      </c>
      <c r="E8" s="13">
        <v>179500</v>
      </c>
      <c r="F8" s="13">
        <f>C8+D8-E8</f>
        <v>367500</v>
      </c>
      <c r="G8" s="13">
        <v>191500</v>
      </c>
    </row>
    <row r="9" spans="1:7" s="12" customFormat="1" ht="18" customHeight="1">
      <c r="A9" s="16" t="s">
        <v>338</v>
      </c>
      <c r="B9" s="12" t="s">
        <v>227</v>
      </c>
      <c r="C9" s="37">
        <v>417000</v>
      </c>
      <c r="D9" s="37">
        <v>330000</v>
      </c>
      <c r="E9" s="37">
        <v>427000</v>
      </c>
      <c r="F9" s="13">
        <f>C9+D9-E9</f>
        <v>320000</v>
      </c>
      <c r="G9" s="13">
        <v>117200</v>
      </c>
    </row>
    <row r="10" spans="1:7" ht="19.5" customHeight="1">
      <c r="A10" s="16" t="s">
        <v>266</v>
      </c>
      <c r="B10" s="12" t="s">
        <v>227</v>
      </c>
      <c r="C10" s="13">
        <v>250000</v>
      </c>
      <c r="D10" s="13">
        <v>30000</v>
      </c>
      <c r="E10" s="13">
        <v>150000</v>
      </c>
      <c r="F10" s="13">
        <f aca="true" t="shared" si="0" ref="F10:F24">C10+D10-E10</f>
        <v>130000</v>
      </c>
      <c r="G10" s="13">
        <v>131300</v>
      </c>
    </row>
    <row r="11" spans="1:7" ht="19.5" customHeight="1">
      <c r="A11" s="16" t="s">
        <v>267</v>
      </c>
      <c r="B11" s="12">
        <v>2002</v>
      </c>
      <c r="C11" s="13">
        <v>655000</v>
      </c>
      <c r="D11" s="13">
        <v>100000</v>
      </c>
      <c r="E11" s="13">
        <v>422000</v>
      </c>
      <c r="F11" s="13">
        <f t="shared" si="0"/>
        <v>333000</v>
      </c>
      <c r="G11" s="13">
        <v>140600</v>
      </c>
    </row>
    <row r="12" spans="1:7" ht="19.5" customHeight="1">
      <c r="A12" s="16" t="s">
        <v>268</v>
      </c>
      <c r="B12" s="12" t="s">
        <v>152</v>
      </c>
      <c r="C12" s="37">
        <v>550000</v>
      </c>
      <c r="D12" s="37">
        <v>0</v>
      </c>
      <c r="E12" s="37">
        <v>269000</v>
      </c>
      <c r="F12" s="13">
        <f t="shared" si="0"/>
        <v>281000</v>
      </c>
      <c r="G12" s="13">
        <v>188200</v>
      </c>
    </row>
    <row r="13" spans="1:7" ht="19.5" customHeight="1" thickBot="1">
      <c r="A13" s="72" t="s">
        <v>63</v>
      </c>
      <c r="B13" s="73" t="s">
        <v>152</v>
      </c>
      <c r="C13" s="74">
        <v>615000</v>
      </c>
      <c r="D13" s="74">
        <v>82000</v>
      </c>
      <c r="E13" s="74">
        <v>375000</v>
      </c>
      <c r="F13" s="75">
        <f t="shared" si="0"/>
        <v>322000</v>
      </c>
      <c r="G13" s="75">
        <v>159500</v>
      </c>
    </row>
    <row r="14" spans="1:8" ht="19.5" customHeight="1">
      <c r="A14" s="16" t="s">
        <v>51</v>
      </c>
      <c r="B14" s="12">
        <v>2006</v>
      </c>
      <c r="C14" s="13">
        <v>50000</v>
      </c>
      <c r="D14" s="13">
        <v>0</v>
      </c>
      <c r="E14" s="13"/>
      <c r="F14" s="13">
        <f t="shared" si="0"/>
        <v>50000</v>
      </c>
      <c r="G14" s="13">
        <v>12000</v>
      </c>
      <c r="H14" s="13"/>
    </row>
    <row r="15" spans="1:8" ht="19.5" customHeight="1">
      <c r="A15" s="16" t="s">
        <v>269</v>
      </c>
      <c r="B15" s="12">
        <v>2007</v>
      </c>
      <c r="C15" s="13">
        <v>800000</v>
      </c>
      <c r="D15" s="13">
        <v>100000</v>
      </c>
      <c r="E15" s="13"/>
      <c r="F15" s="13">
        <f t="shared" si="0"/>
        <v>900000</v>
      </c>
      <c r="G15" s="13">
        <v>205500</v>
      </c>
      <c r="H15" s="13"/>
    </row>
    <row r="16" spans="1:8" ht="19.5" customHeight="1">
      <c r="A16" s="16" t="s">
        <v>44</v>
      </c>
      <c r="B16" s="12">
        <v>2007</v>
      </c>
      <c r="C16" s="13">
        <v>150000</v>
      </c>
      <c r="D16" s="13">
        <v>0</v>
      </c>
      <c r="E16" s="13"/>
      <c r="F16" s="13">
        <f t="shared" si="0"/>
        <v>150000</v>
      </c>
      <c r="G16" s="13">
        <v>25000</v>
      </c>
      <c r="H16" s="13"/>
    </row>
    <row r="17" spans="1:8" ht="19.5" customHeight="1">
      <c r="A17" s="16" t="s">
        <v>45</v>
      </c>
      <c r="B17" s="12">
        <v>2007</v>
      </c>
      <c r="C17" s="13">
        <v>150000</v>
      </c>
      <c r="D17" s="13">
        <v>0</v>
      </c>
      <c r="E17" s="13"/>
      <c r="F17" s="13">
        <f t="shared" si="0"/>
        <v>150000</v>
      </c>
      <c r="G17" s="13">
        <v>25000</v>
      </c>
      <c r="H17" s="13"/>
    </row>
    <row r="18" spans="1:8" ht="19.5" customHeight="1">
      <c r="A18" s="16" t="s">
        <v>270</v>
      </c>
      <c r="B18" s="12">
        <v>2008</v>
      </c>
      <c r="C18" s="13">
        <v>450000</v>
      </c>
      <c r="D18" s="13">
        <v>198000</v>
      </c>
      <c r="E18" s="13"/>
      <c r="F18" s="13">
        <f t="shared" si="0"/>
        <v>648000</v>
      </c>
      <c r="G18" s="13">
        <v>96900</v>
      </c>
      <c r="H18" s="13"/>
    </row>
    <row r="19" spans="1:8" ht="19.5" customHeight="1">
      <c r="A19" s="16" t="s">
        <v>271</v>
      </c>
      <c r="B19" s="12">
        <v>2008</v>
      </c>
      <c r="C19" s="13">
        <v>150000</v>
      </c>
      <c r="D19" s="12">
        <v>0</v>
      </c>
      <c r="F19" s="13">
        <f t="shared" si="0"/>
        <v>150000</v>
      </c>
      <c r="G19" s="13">
        <v>29700</v>
      </c>
      <c r="H19" s="13"/>
    </row>
    <row r="20" spans="1:8" ht="19.5" customHeight="1">
      <c r="A20" s="16" t="s">
        <v>69</v>
      </c>
      <c r="B20" s="12">
        <v>2009</v>
      </c>
      <c r="C20" s="13">
        <v>540000</v>
      </c>
      <c r="D20" s="13">
        <v>225000</v>
      </c>
      <c r="E20" s="13"/>
      <c r="F20" s="13">
        <f t="shared" si="0"/>
        <v>765000</v>
      </c>
      <c r="G20" s="13">
        <v>80000</v>
      </c>
      <c r="H20" s="13"/>
    </row>
    <row r="21" spans="1:8" ht="19.5" customHeight="1">
      <c r="A21" s="16" t="s">
        <v>46</v>
      </c>
      <c r="B21" s="12">
        <v>2009</v>
      </c>
      <c r="C21" s="13">
        <v>150000</v>
      </c>
      <c r="D21" s="13">
        <v>0</v>
      </c>
      <c r="E21" s="13"/>
      <c r="F21" s="13">
        <f t="shared" si="0"/>
        <v>150000</v>
      </c>
      <c r="G21" s="13">
        <v>25000</v>
      </c>
      <c r="H21" s="13"/>
    </row>
    <row r="22" spans="1:8" ht="19.5" customHeight="1">
      <c r="A22" s="16" t="s">
        <v>87</v>
      </c>
      <c r="B22" s="12">
        <v>2010</v>
      </c>
      <c r="C22" s="13">
        <v>360000</v>
      </c>
      <c r="D22" s="13">
        <v>110000</v>
      </c>
      <c r="E22" s="13"/>
      <c r="F22" s="13">
        <f t="shared" si="0"/>
        <v>470000</v>
      </c>
      <c r="G22" s="13">
        <v>75000</v>
      </c>
      <c r="H22" s="13"/>
    </row>
    <row r="23" spans="1:8" ht="19.5" customHeight="1">
      <c r="A23" s="16" t="s">
        <v>48</v>
      </c>
      <c r="B23" s="12">
        <v>2010</v>
      </c>
      <c r="C23" s="13">
        <v>300000</v>
      </c>
      <c r="D23" s="13">
        <v>0</v>
      </c>
      <c r="E23" s="13"/>
      <c r="F23" s="13">
        <f t="shared" si="0"/>
        <v>300000</v>
      </c>
      <c r="G23" s="13">
        <v>50000</v>
      </c>
      <c r="H23" s="13"/>
    </row>
    <row r="24" spans="1:8" ht="19.5" customHeight="1">
      <c r="A24" s="16" t="s">
        <v>252</v>
      </c>
      <c r="B24" s="12">
        <v>2011</v>
      </c>
      <c r="C24" s="13">
        <v>200000</v>
      </c>
      <c r="D24" s="13">
        <v>0</v>
      </c>
      <c r="E24" s="13"/>
      <c r="F24" s="13">
        <f t="shared" si="0"/>
        <v>200000</v>
      </c>
      <c r="G24" s="13">
        <v>30000</v>
      </c>
      <c r="H24" s="13"/>
    </row>
    <row r="25" spans="3:8" ht="19.5" customHeight="1">
      <c r="C25" s="13">
        <f>SUM(C5:C24)</f>
        <v>10074000</v>
      </c>
      <c r="D25" s="13">
        <f>SUM(D5:D24)</f>
        <v>1928300</v>
      </c>
      <c r="E25" s="13">
        <f>SUM(E5:E24)</f>
        <v>3913700</v>
      </c>
      <c r="F25" s="13">
        <f>SUM(F5:F24)</f>
        <v>8088600</v>
      </c>
      <c r="G25" s="13">
        <f>SUM(G5:G24)</f>
        <v>2353200</v>
      </c>
      <c r="H25" s="13"/>
    </row>
    <row r="26" ht="19.5" customHeight="1">
      <c r="G26" s="38">
        <f>F25/G25</f>
        <v>3.4372768995410503</v>
      </c>
    </row>
    <row r="27" spans="6:7" ht="19.5" customHeight="1">
      <c r="F27" s="13" t="s">
        <v>272</v>
      </c>
      <c r="G27" s="38">
        <v>0.39</v>
      </c>
    </row>
    <row r="28" spans="4:7" ht="19.5" customHeight="1">
      <c r="D28" s="67" t="s">
        <v>273</v>
      </c>
      <c r="E28" s="67"/>
      <c r="F28" s="67"/>
      <c r="G28" s="39">
        <f>SUM(G26:G27)</f>
        <v>3.8272768995410504</v>
      </c>
    </row>
    <row r="29" ht="16.5" customHeight="1">
      <c r="I29" s="76"/>
    </row>
    <row r="30" spans="4:12" ht="16.5" customHeight="1">
      <c r="D30" s="77"/>
      <c r="E30" s="77"/>
      <c r="H30" s="78"/>
      <c r="I30" s="78"/>
      <c r="J30" s="78"/>
      <c r="K30" s="77"/>
      <c r="L30" s="77"/>
    </row>
    <row r="31" spans="6:12" ht="16.5" customHeight="1">
      <c r="F31" s="40"/>
      <c r="H31" s="78"/>
      <c r="I31" s="78"/>
      <c r="J31" s="78"/>
      <c r="K31" s="77"/>
      <c r="L31" s="77"/>
    </row>
    <row r="32" ht="16.5" customHeight="1"/>
    <row r="33" ht="16.5" customHeight="1"/>
  </sheetData>
  <mergeCells count="10">
    <mergeCell ref="D28:F28"/>
    <mergeCell ref="D30:E30"/>
    <mergeCell ref="K30:L30"/>
    <mergeCell ref="K31:L31"/>
    <mergeCell ref="A1:G1"/>
    <mergeCell ref="F2:G2"/>
    <mergeCell ref="C2:D2"/>
    <mergeCell ref="A2:A3"/>
    <mergeCell ref="B2:B3"/>
    <mergeCell ref="E2:E3"/>
  </mergeCells>
  <printOptions gridLines="1"/>
  <pageMargins left="1.5748031496062993" right="0.31496062992125984" top="0.984251968503937" bottom="0.6692913385826772" header="0.5118110236220472" footer="0.2362204724409449"/>
  <pageSetup horizontalDpi="360" verticalDpi="360" orientation="landscape" paperSize="9" r:id="rId1"/>
  <headerFooter alignWithMargins="0">
    <oddFooter>&amp;LABK LUK/NU Fortschreibung 2006&amp;RAnlage 5/1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3" sqref="A3"/>
    </sheetView>
  </sheetViews>
  <sheetFormatPr defaultColWidth="11.421875" defaultRowHeight="12.75"/>
  <cols>
    <col min="1" max="1" width="30.00390625" style="0" customWidth="1"/>
    <col min="2" max="2" width="6.8515625" style="0" customWidth="1"/>
    <col min="3" max="4" width="9.7109375" style="31" customWidth="1"/>
    <col min="5" max="5" width="11.421875" style="31" customWidth="1"/>
    <col min="6" max="7" width="9.7109375" style="31" customWidth="1"/>
    <col min="8" max="8" width="11.421875" style="31" customWidth="1"/>
    <col min="9" max="10" width="9.7109375" style="31" customWidth="1"/>
    <col min="11" max="11" width="11.421875" style="31" customWidth="1"/>
  </cols>
  <sheetData>
    <row r="1" spans="1:11" ht="26.25" customHeight="1">
      <c r="A1" s="70" t="s">
        <v>326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5" customHeight="1">
      <c r="A2" t="s">
        <v>329</v>
      </c>
      <c r="B2" t="s">
        <v>292</v>
      </c>
      <c r="C2" s="31">
        <v>2006</v>
      </c>
      <c r="D2" s="31">
        <v>2007</v>
      </c>
      <c r="E2" s="31" t="s">
        <v>293</v>
      </c>
      <c r="F2" s="31">
        <v>2008</v>
      </c>
      <c r="G2" s="31">
        <v>2009</v>
      </c>
      <c r="H2" s="31" t="s">
        <v>294</v>
      </c>
      <c r="I2" s="31">
        <v>2010</v>
      </c>
      <c r="J2" s="31">
        <v>2011</v>
      </c>
      <c r="K2" s="31" t="s">
        <v>295</v>
      </c>
    </row>
    <row r="3" spans="1:11" ht="19.5" customHeight="1">
      <c r="A3" s="47" t="s">
        <v>296</v>
      </c>
      <c r="B3" s="47" t="s">
        <v>251</v>
      </c>
      <c r="C3" s="33">
        <v>615</v>
      </c>
      <c r="D3" s="33">
        <v>627</v>
      </c>
      <c r="E3" s="33">
        <v>621</v>
      </c>
      <c r="F3" s="33">
        <v>636.405</v>
      </c>
      <c r="G3" s="33">
        <v>645.951075</v>
      </c>
      <c r="H3" s="33">
        <v>641.1780375</v>
      </c>
      <c r="I3" s="33">
        <v>655.6403411249998</v>
      </c>
      <c r="J3" s="33">
        <v>665.4749462418748</v>
      </c>
      <c r="K3" s="33">
        <v>660.5576436834374</v>
      </c>
    </row>
    <row r="4" spans="1:11" ht="19.5" customHeight="1">
      <c r="A4" s="47" t="s">
        <v>297</v>
      </c>
      <c r="B4" s="47" t="s">
        <v>251</v>
      </c>
      <c r="C4" s="33">
        <v>886</v>
      </c>
      <c r="D4" s="33">
        <v>892</v>
      </c>
      <c r="E4" s="33">
        <v>889</v>
      </c>
      <c r="F4" s="33">
        <v>905.38</v>
      </c>
      <c r="G4" s="33">
        <v>918.9606999999997</v>
      </c>
      <c r="H4" s="33">
        <v>912.1703499999999</v>
      </c>
      <c r="I4" s="33">
        <v>932.7451104999997</v>
      </c>
      <c r="J4" s="33">
        <v>946.7362871574995</v>
      </c>
      <c r="K4" s="33">
        <v>939.7406988287496</v>
      </c>
    </row>
    <row r="5" spans="1:11" ht="19.5" customHeight="1">
      <c r="A5" s="47" t="s">
        <v>298</v>
      </c>
      <c r="B5" s="47" t="s">
        <v>251</v>
      </c>
      <c r="C5" s="33">
        <v>1207</v>
      </c>
      <c r="D5" s="33">
        <v>1202</v>
      </c>
      <c r="E5" s="33">
        <v>1204.5</v>
      </c>
      <c r="F5" s="33">
        <v>1234</v>
      </c>
      <c r="G5" s="33">
        <v>1256</v>
      </c>
      <c r="H5" s="33">
        <v>1245</v>
      </c>
      <c r="I5" s="33">
        <v>1259</v>
      </c>
      <c r="J5" s="33">
        <v>1261</v>
      </c>
      <c r="K5" s="33">
        <v>1260</v>
      </c>
    </row>
    <row r="6" spans="1:11" ht="19.5" customHeight="1">
      <c r="A6" s="47" t="s">
        <v>299</v>
      </c>
      <c r="B6" s="47" t="s">
        <v>251</v>
      </c>
      <c r="C6" s="33">
        <v>75</v>
      </c>
      <c r="D6" s="33">
        <v>75</v>
      </c>
      <c r="E6" s="33">
        <v>75</v>
      </c>
      <c r="F6" s="33">
        <v>75</v>
      </c>
      <c r="G6" s="33">
        <v>75</v>
      </c>
      <c r="H6" s="33">
        <v>75</v>
      </c>
      <c r="I6" s="33">
        <v>75</v>
      </c>
      <c r="J6" s="33">
        <v>75</v>
      </c>
      <c r="K6" s="33">
        <v>75</v>
      </c>
    </row>
    <row r="7" spans="1:11" ht="19.5" customHeight="1">
      <c r="A7" s="47" t="s">
        <v>300</v>
      </c>
      <c r="B7" s="47" t="s">
        <v>251</v>
      </c>
      <c r="C7" s="33">
        <v>195.065146426449</v>
      </c>
      <c r="D7" s="33">
        <v>192</v>
      </c>
      <c r="E7" s="33">
        <v>193.5325732132245</v>
      </c>
      <c r="F7" s="33">
        <v>194.88</v>
      </c>
      <c r="G7" s="33">
        <v>197.80319999999998</v>
      </c>
      <c r="H7" s="33">
        <v>196.34159999999997</v>
      </c>
      <c r="I7" s="33">
        <v>200.77024799999995</v>
      </c>
      <c r="J7" s="33">
        <v>203.78180171999992</v>
      </c>
      <c r="K7" s="33">
        <v>202.27602485999995</v>
      </c>
    </row>
    <row r="8" spans="1:11" ht="19.5" customHeight="1">
      <c r="A8" s="47" t="s">
        <v>301</v>
      </c>
      <c r="B8" s="47" t="s">
        <v>251</v>
      </c>
      <c r="C8" s="33">
        <v>258</v>
      </c>
      <c r="D8" s="33">
        <v>198</v>
      </c>
      <c r="E8" s="33">
        <v>228</v>
      </c>
      <c r="F8" s="33">
        <v>265</v>
      </c>
      <c r="G8" s="41">
        <v>243</v>
      </c>
      <c r="H8" s="33">
        <v>254</v>
      </c>
      <c r="I8" s="41">
        <v>221</v>
      </c>
      <c r="J8" s="41">
        <v>200</v>
      </c>
      <c r="K8" s="33">
        <v>210.5</v>
      </c>
    </row>
    <row r="9" spans="1:11" ht="19.5" customHeight="1">
      <c r="A9" s="47" t="s">
        <v>302</v>
      </c>
      <c r="B9" s="47" t="s">
        <v>251</v>
      </c>
      <c r="C9" s="33">
        <v>70</v>
      </c>
      <c r="D9" s="33">
        <v>70</v>
      </c>
      <c r="E9" s="33">
        <v>70</v>
      </c>
      <c r="F9" s="33">
        <v>70</v>
      </c>
      <c r="G9" s="33">
        <v>70</v>
      </c>
      <c r="H9" s="33">
        <v>70</v>
      </c>
      <c r="I9" s="33">
        <v>70</v>
      </c>
      <c r="J9" s="33">
        <v>70</v>
      </c>
      <c r="K9" s="33">
        <v>70</v>
      </c>
    </row>
    <row r="10" spans="1:11" ht="19.5" customHeight="1">
      <c r="A10" s="28" t="s">
        <v>303</v>
      </c>
      <c r="B10" t="s">
        <v>251</v>
      </c>
      <c r="C10" s="33">
        <v>3306.0705752953195</v>
      </c>
      <c r="D10" s="33">
        <v>3256.005447471909</v>
      </c>
      <c r="E10" s="33">
        <v>3281.0380113836145</v>
      </c>
      <c r="F10" s="33">
        <v>3380.670447471909</v>
      </c>
      <c r="G10" s="33">
        <v>3406.7204224719085</v>
      </c>
      <c r="H10" s="33">
        <v>3393.695434971909</v>
      </c>
      <c r="I10" s="33">
        <v>3414.1611470969083</v>
      </c>
      <c r="J10" s="33">
        <v>3421.9984825912834</v>
      </c>
      <c r="K10" s="33">
        <v>3418.079814844096</v>
      </c>
    </row>
    <row r="11" spans="1:11" ht="25.5" customHeight="1">
      <c r="A11" s="71" t="s">
        <v>304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9.5" customHeight="1">
      <c r="A12" t="s">
        <v>305</v>
      </c>
      <c r="B12" t="s">
        <v>251</v>
      </c>
      <c r="C12" s="33">
        <v>3306.0705752953195</v>
      </c>
      <c r="D12" s="33">
        <v>3256.005447471909</v>
      </c>
      <c r="E12" s="33">
        <v>3281.0380113836145</v>
      </c>
      <c r="F12" s="33">
        <v>3380.670447471909</v>
      </c>
      <c r="G12" s="33">
        <v>3406.7204224719085</v>
      </c>
      <c r="H12" s="33">
        <v>3393.695434971909</v>
      </c>
      <c r="I12" s="33">
        <v>3414.1611470969083</v>
      </c>
      <c r="J12" s="33">
        <v>3421.9984825912834</v>
      </c>
      <c r="K12" s="33">
        <v>3418.079814844096</v>
      </c>
    </row>
    <row r="13" spans="1:11" ht="19.5" customHeight="1">
      <c r="A13" t="s">
        <v>306</v>
      </c>
      <c r="B13" t="s">
        <v>251</v>
      </c>
      <c r="C13" s="33">
        <v>684</v>
      </c>
      <c r="D13" s="33">
        <v>685</v>
      </c>
      <c r="E13" s="33">
        <v>684.5</v>
      </c>
      <c r="F13" s="33">
        <v>671</v>
      </c>
      <c r="G13" s="33">
        <v>669</v>
      </c>
      <c r="H13" s="33">
        <v>670</v>
      </c>
      <c r="I13" s="33">
        <v>666</v>
      </c>
      <c r="J13" s="33">
        <v>659</v>
      </c>
      <c r="K13" s="33">
        <v>662.5</v>
      </c>
    </row>
    <row r="14" spans="1:11" ht="19.5" customHeight="1">
      <c r="A14" t="s">
        <v>307</v>
      </c>
      <c r="B14" t="s">
        <v>251</v>
      </c>
      <c r="C14" s="33">
        <v>2622.0705752953195</v>
      </c>
      <c r="D14" s="33">
        <v>2571.005447471909</v>
      </c>
      <c r="E14" s="33">
        <v>2596.5380113836145</v>
      </c>
      <c r="F14" s="33">
        <v>2709.670447471909</v>
      </c>
      <c r="G14" s="33">
        <v>2737.7204224719085</v>
      </c>
      <c r="H14" s="33">
        <v>2723.695434971909</v>
      </c>
      <c r="I14" s="33">
        <v>2748.1611470969083</v>
      </c>
      <c r="J14" s="33">
        <v>2762.9984825912834</v>
      </c>
      <c r="K14" s="33">
        <v>2755.579814844096</v>
      </c>
    </row>
    <row r="15" spans="1:11" ht="19.5" customHeight="1">
      <c r="A15" t="s">
        <v>327</v>
      </c>
      <c r="B15" t="s">
        <v>308</v>
      </c>
      <c r="C15" s="33">
        <v>885000</v>
      </c>
      <c r="D15" s="33">
        <v>885000</v>
      </c>
      <c r="E15" s="33">
        <v>885000</v>
      </c>
      <c r="F15" s="33">
        <v>885000</v>
      </c>
      <c r="G15" s="33">
        <v>885000</v>
      </c>
      <c r="H15" s="33">
        <v>885000</v>
      </c>
      <c r="I15" s="33">
        <v>885000</v>
      </c>
      <c r="J15" s="33">
        <v>885000</v>
      </c>
      <c r="K15" s="33">
        <v>885000</v>
      </c>
    </row>
    <row r="16" spans="1:11" ht="19.5" customHeight="1">
      <c r="A16" s="28" t="s">
        <v>309</v>
      </c>
      <c r="B16" t="s">
        <v>310</v>
      </c>
      <c r="C16" s="48"/>
      <c r="D16" s="48"/>
      <c r="E16" s="48">
        <v>2.9339412558006943</v>
      </c>
      <c r="F16" s="48"/>
      <c r="G16" s="48"/>
      <c r="H16" s="48">
        <v>3.077621960420236</v>
      </c>
      <c r="I16" s="48"/>
      <c r="J16" s="48"/>
      <c r="K16" s="48">
        <v>3.1136495082984132</v>
      </c>
    </row>
    <row r="17" spans="1:11" ht="19.5" customHeight="1">
      <c r="A17" s="28" t="s">
        <v>311</v>
      </c>
      <c r="B17" t="s">
        <v>310</v>
      </c>
      <c r="C17" s="48"/>
      <c r="D17" s="48"/>
      <c r="E17" s="48">
        <v>3.403371856728805</v>
      </c>
      <c r="F17" s="48"/>
      <c r="G17" s="48"/>
      <c r="H17" s="48">
        <v>3.6623701329000804</v>
      </c>
      <c r="I17" s="48"/>
      <c r="J17" s="48"/>
      <c r="K17" s="48">
        <v>3.705242914875112</v>
      </c>
    </row>
    <row r="18" spans="1:12" ht="30" customHeight="1">
      <c r="A18" s="52" t="s">
        <v>328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2"/>
    </row>
    <row r="19" ht="19.5" customHeight="1">
      <c r="A19" t="s">
        <v>312</v>
      </c>
    </row>
    <row r="20" ht="19.5" customHeight="1">
      <c r="A20" t="s">
        <v>313</v>
      </c>
    </row>
  </sheetData>
  <mergeCells count="2">
    <mergeCell ref="A1:K1"/>
    <mergeCell ref="A11:K11"/>
  </mergeCells>
  <printOptions gridLines="1"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&amp;LABK LUK/NU Fortschreibung 2006&amp;RAnlage 5/2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5"/>
  <sheetViews>
    <sheetView workbookViewId="0" topLeftCell="A1">
      <selection activeCell="C20" sqref="C20"/>
    </sheetView>
  </sheetViews>
  <sheetFormatPr defaultColWidth="11.421875" defaultRowHeight="12.7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spans="1:6" ht="19.5" customHeight="1">
      <c r="A10" s="54" t="s">
        <v>5</v>
      </c>
      <c r="B10" s="54"/>
      <c r="C10" s="54"/>
      <c r="D10" s="54"/>
      <c r="E10" s="54"/>
      <c r="F10" s="54"/>
    </row>
    <row r="11" ht="19.5" customHeight="1"/>
    <row r="12" ht="19.5" customHeight="1"/>
    <row r="13" ht="19.5" customHeight="1"/>
    <row r="14" ht="19.5" customHeight="1"/>
    <row r="15" spans="1:6" ht="19.5" customHeight="1">
      <c r="A15" s="55" t="s">
        <v>1</v>
      </c>
      <c r="B15" s="55"/>
      <c r="C15" s="55"/>
      <c r="D15" s="55"/>
      <c r="E15" s="55"/>
      <c r="F15" s="55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mergeCells count="2">
    <mergeCell ref="A10:F10"/>
    <mergeCell ref="A15:F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25">
      <selection activeCell="F25" sqref="F25"/>
    </sheetView>
  </sheetViews>
  <sheetFormatPr defaultColWidth="11.421875" defaultRowHeight="12.75"/>
  <cols>
    <col min="1" max="1" width="31.140625" style="21" customWidth="1"/>
    <col min="2" max="2" width="7.140625" style="22" customWidth="1"/>
    <col min="3" max="3" width="10.00390625" style="22" customWidth="1"/>
    <col min="4" max="4" width="11.7109375" style="22" customWidth="1"/>
    <col min="5" max="5" width="9.7109375" style="23" customWidth="1"/>
    <col min="6" max="6" width="11.57421875" style="22" customWidth="1"/>
  </cols>
  <sheetData>
    <row r="1" spans="1:6" ht="24.75" customHeight="1">
      <c r="A1" s="57" t="s">
        <v>14</v>
      </c>
      <c r="B1" s="57"/>
      <c r="C1" s="57"/>
      <c r="D1" s="57"/>
      <c r="E1" s="57"/>
      <c r="F1" s="57"/>
    </row>
    <row r="2" spans="1:6" s="6" customFormat="1" ht="23.25" customHeight="1">
      <c r="A2" s="6" t="s">
        <v>15</v>
      </c>
      <c r="C2" s="56" t="s">
        <v>16</v>
      </c>
      <c r="D2" s="56"/>
      <c r="E2" s="56" t="s">
        <v>17</v>
      </c>
      <c r="F2" s="56"/>
    </row>
    <row r="3" spans="1:6" s="10" customFormat="1" ht="23.25" customHeight="1">
      <c r="A3" s="6" t="s">
        <v>18</v>
      </c>
      <c r="B3" s="43" t="s">
        <v>19</v>
      </c>
      <c r="C3" s="44" t="s">
        <v>20</v>
      </c>
      <c r="D3" s="43" t="s">
        <v>21</v>
      </c>
      <c r="E3" s="44" t="s">
        <v>20</v>
      </c>
      <c r="F3" s="43" t="s">
        <v>21</v>
      </c>
    </row>
    <row r="4" spans="1:6" s="10" customFormat="1" ht="22.5" customHeight="1">
      <c r="A4" s="11" t="s">
        <v>22</v>
      </c>
      <c r="B4" s="12">
        <v>1</v>
      </c>
      <c r="C4" s="13">
        <v>21000</v>
      </c>
      <c r="D4" s="12">
        <v>4400</v>
      </c>
      <c r="E4" s="13">
        <f>SUM(E14:E24)</f>
        <v>537</v>
      </c>
      <c r="F4" s="13">
        <f>SUM(F14:F25)</f>
        <v>636</v>
      </c>
    </row>
    <row r="5" spans="1:6" s="10" customFormat="1" ht="17.25" customHeight="1">
      <c r="A5" s="19" t="s">
        <v>274</v>
      </c>
      <c r="B5" s="12" t="s">
        <v>275</v>
      </c>
      <c r="C5" s="13">
        <f>C4-C6-C7-C8-C9-C10-C11-C12-C13-C15-C16</f>
        <v>18740</v>
      </c>
      <c r="D5" s="13">
        <f>D4-D6-D7-D8-D9-D10-D11-D12-D13-D15-D16</f>
        <v>3465</v>
      </c>
      <c r="E5" s="13"/>
      <c r="F5" s="13"/>
    </row>
    <row r="6" spans="1:4" s="10" customFormat="1" ht="15" customHeight="1">
      <c r="A6" s="14" t="s">
        <v>23</v>
      </c>
      <c r="B6" s="9" t="s">
        <v>24</v>
      </c>
      <c r="C6" s="8">
        <v>5</v>
      </c>
      <c r="D6" s="9">
        <v>15</v>
      </c>
    </row>
    <row r="7" spans="1:4" s="10" customFormat="1" ht="15" customHeight="1">
      <c r="A7" s="14" t="s">
        <v>25</v>
      </c>
      <c r="B7" s="9" t="s">
        <v>26</v>
      </c>
      <c r="C7" s="8">
        <v>5</v>
      </c>
      <c r="D7" s="9">
        <v>20</v>
      </c>
    </row>
    <row r="8" spans="1:4" s="10" customFormat="1" ht="15" customHeight="1">
      <c r="A8" s="14" t="s">
        <v>27</v>
      </c>
      <c r="B8" s="9" t="s">
        <v>28</v>
      </c>
      <c r="C8" s="9">
        <v>400</v>
      </c>
      <c r="D8" s="8">
        <f aca="true" t="shared" si="0" ref="D8:D16">C8/2.5</f>
        <v>160</v>
      </c>
    </row>
    <row r="9" spans="1:4" s="10" customFormat="1" ht="15" customHeight="1">
      <c r="A9" s="14" t="s">
        <v>29</v>
      </c>
      <c r="B9" s="9" t="s">
        <v>28</v>
      </c>
      <c r="C9" s="9">
        <v>100</v>
      </c>
      <c r="D9" s="8">
        <f t="shared" si="0"/>
        <v>40</v>
      </c>
    </row>
    <row r="10" spans="1:4" s="10" customFormat="1" ht="15" customHeight="1">
      <c r="A10" s="14" t="s">
        <v>30</v>
      </c>
      <c r="B10" s="9" t="s">
        <v>31</v>
      </c>
      <c r="C10" s="9">
        <v>50</v>
      </c>
      <c r="D10" s="8">
        <f t="shared" si="0"/>
        <v>20</v>
      </c>
    </row>
    <row r="11" spans="1:4" s="10" customFormat="1" ht="15" customHeight="1">
      <c r="A11" s="14" t="s">
        <v>32</v>
      </c>
      <c r="B11" s="9" t="s">
        <v>33</v>
      </c>
      <c r="C11" s="9">
        <v>300</v>
      </c>
      <c r="D11" s="8">
        <f t="shared" si="0"/>
        <v>120</v>
      </c>
    </row>
    <row r="12" spans="1:4" s="10" customFormat="1" ht="15" customHeight="1">
      <c r="A12" s="14" t="s">
        <v>34</v>
      </c>
      <c r="B12" s="9" t="s">
        <v>35</v>
      </c>
      <c r="C12" s="9">
        <v>300</v>
      </c>
      <c r="D12" s="8">
        <f t="shared" si="0"/>
        <v>120</v>
      </c>
    </row>
    <row r="13" spans="1:4" s="10" customFormat="1" ht="15" customHeight="1">
      <c r="A13" s="14" t="s">
        <v>36</v>
      </c>
      <c r="B13" s="9" t="s">
        <v>37</v>
      </c>
      <c r="C13" s="9">
        <v>400</v>
      </c>
      <c r="D13" s="8">
        <f t="shared" si="0"/>
        <v>160</v>
      </c>
    </row>
    <row r="14" spans="1:6" s="10" customFormat="1" ht="15" customHeight="1">
      <c r="A14" s="14" t="s">
        <v>38</v>
      </c>
      <c r="B14" s="15" t="s">
        <v>37</v>
      </c>
      <c r="C14" s="15"/>
      <c r="D14" s="15"/>
      <c r="E14" s="8">
        <v>30</v>
      </c>
      <c r="F14" s="8">
        <v>10</v>
      </c>
    </row>
    <row r="15" spans="1:4" s="10" customFormat="1" ht="15" customHeight="1">
      <c r="A15" s="14" t="s">
        <v>39</v>
      </c>
      <c r="B15" s="9" t="s">
        <v>40</v>
      </c>
      <c r="C15" s="9">
        <v>300</v>
      </c>
      <c r="D15" s="8">
        <f t="shared" si="0"/>
        <v>120</v>
      </c>
    </row>
    <row r="16" spans="1:6" s="10" customFormat="1" ht="15" customHeight="1">
      <c r="A16" s="14" t="s">
        <v>41</v>
      </c>
      <c r="B16" s="15" t="s">
        <v>42</v>
      </c>
      <c r="C16" s="15">
        <v>400</v>
      </c>
      <c r="D16" s="8">
        <f t="shared" si="0"/>
        <v>160</v>
      </c>
      <c r="E16" s="8"/>
      <c r="F16" s="8"/>
    </row>
    <row r="17" spans="1:6" s="10" customFormat="1" ht="15" customHeight="1">
      <c r="A17" s="14" t="s">
        <v>43</v>
      </c>
      <c r="B17" s="15" t="s">
        <v>42</v>
      </c>
      <c r="C17" s="15"/>
      <c r="D17" s="15"/>
      <c r="E17" s="8">
        <v>85</v>
      </c>
      <c r="F17" s="8">
        <v>30</v>
      </c>
    </row>
    <row r="18" spans="1:6" s="10" customFormat="1" ht="15" customHeight="1">
      <c r="A18" s="14" t="s">
        <v>44</v>
      </c>
      <c r="B18" s="15" t="s">
        <v>42</v>
      </c>
      <c r="C18" s="15"/>
      <c r="D18" s="15"/>
      <c r="E18" s="8">
        <v>51</v>
      </c>
      <c r="F18" s="8">
        <v>18</v>
      </c>
    </row>
    <row r="19" spans="1:6" s="10" customFormat="1" ht="15" customHeight="1">
      <c r="A19" s="14" t="s">
        <v>45</v>
      </c>
      <c r="B19" s="15" t="s">
        <v>42</v>
      </c>
      <c r="C19" s="15"/>
      <c r="D19" s="15"/>
      <c r="E19" s="8">
        <v>93</v>
      </c>
      <c r="F19" s="8">
        <v>27</v>
      </c>
    </row>
    <row r="20" spans="1:6" s="10" customFormat="1" ht="15" customHeight="1">
      <c r="A20" s="14" t="s">
        <v>290</v>
      </c>
      <c r="B20" s="15" t="s">
        <v>47</v>
      </c>
      <c r="C20" s="15"/>
      <c r="D20" s="15"/>
      <c r="E20" s="8">
        <v>50</v>
      </c>
      <c r="F20" s="8">
        <v>17</v>
      </c>
    </row>
    <row r="21" spans="1:6" s="10" customFormat="1" ht="15" customHeight="1">
      <c r="A21" s="14" t="s">
        <v>291</v>
      </c>
      <c r="B21" s="15" t="s">
        <v>47</v>
      </c>
      <c r="C21" s="15"/>
      <c r="D21" s="15"/>
      <c r="E21" s="8">
        <v>71</v>
      </c>
      <c r="F21" s="8">
        <v>30</v>
      </c>
    </row>
    <row r="22" spans="1:6" s="10" customFormat="1" ht="15" customHeight="1">
      <c r="A22" s="14" t="s">
        <v>49</v>
      </c>
      <c r="B22" s="15" t="s">
        <v>50</v>
      </c>
      <c r="C22" s="15"/>
      <c r="D22" s="15"/>
      <c r="E22" s="8">
        <v>34</v>
      </c>
      <c r="F22" s="8">
        <v>24</v>
      </c>
    </row>
    <row r="23" spans="1:6" s="10" customFormat="1" ht="15" customHeight="1">
      <c r="A23" s="14" t="s">
        <v>51</v>
      </c>
      <c r="B23" s="15" t="s">
        <v>52</v>
      </c>
      <c r="C23" s="15"/>
      <c r="D23" s="15"/>
      <c r="E23" s="8">
        <v>23</v>
      </c>
      <c r="F23" s="8">
        <v>8</v>
      </c>
    </row>
    <row r="24" spans="1:6" s="10" customFormat="1" ht="15" customHeight="1">
      <c r="A24" s="42" t="s">
        <v>279</v>
      </c>
      <c r="B24" s="15"/>
      <c r="C24" s="15"/>
      <c r="D24" s="15"/>
      <c r="E24" s="8">
        <v>100</v>
      </c>
      <c r="F24" s="8">
        <v>149</v>
      </c>
    </row>
    <row r="25" spans="1:6" s="10" customFormat="1" ht="15" customHeight="1">
      <c r="A25" s="42" t="s">
        <v>280</v>
      </c>
      <c r="B25" s="15"/>
      <c r="C25" s="15"/>
      <c r="D25" s="15"/>
      <c r="E25" s="8">
        <v>0</v>
      </c>
      <c r="F25" s="8">
        <v>323</v>
      </c>
    </row>
    <row r="26" spans="1:6" s="10" customFormat="1" ht="18.75" customHeight="1">
      <c r="A26" s="16" t="s">
        <v>13</v>
      </c>
      <c r="B26" s="17"/>
      <c r="C26" s="17">
        <f>SUM(C27:C50)</f>
        <v>2802</v>
      </c>
      <c r="D26" s="17">
        <f>SUM(D27:D30)</f>
        <v>968.4000000000001</v>
      </c>
      <c r="E26" s="13">
        <f>SUM(E27:E50)</f>
        <v>4165</v>
      </c>
      <c r="F26" s="13">
        <f>SUM(F31:F50)</f>
        <v>1363</v>
      </c>
    </row>
    <row r="27" spans="1:4" s="10" customFormat="1" ht="15" customHeight="1">
      <c r="A27" s="14" t="s">
        <v>53</v>
      </c>
      <c r="B27" s="18" t="s">
        <v>54</v>
      </c>
      <c r="C27" s="9">
        <v>1110</v>
      </c>
      <c r="D27" s="8">
        <f>C27/2.5</f>
        <v>444</v>
      </c>
    </row>
    <row r="28" spans="1:4" s="10" customFormat="1" ht="15" customHeight="1">
      <c r="A28" s="14" t="s">
        <v>55</v>
      </c>
      <c r="B28" s="15" t="s">
        <v>56</v>
      </c>
      <c r="C28" s="9">
        <v>659</v>
      </c>
      <c r="D28" s="8">
        <f>C28/2.5</f>
        <v>263.6</v>
      </c>
    </row>
    <row r="29" spans="1:4" s="10" customFormat="1" ht="15" customHeight="1">
      <c r="A29" s="14" t="s">
        <v>57</v>
      </c>
      <c r="B29" s="15" t="s">
        <v>58</v>
      </c>
      <c r="C29" s="9">
        <v>248</v>
      </c>
      <c r="D29" s="8">
        <f>C29/2.5</f>
        <v>99.2</v>
      </c>
    </row>
    <row r="30" spans="1:4" s="10" customFormat="1" ht="15" customHeight="1">
      <c r="A30" s="14" t="s">
        <v>59</v>
      </c>
      <c r="B30" s="15" t="s">
        <v>60</v>
      </c>
      <c r="C30" s="9">
        <v>404</v>
      </c>
      <c r="D30" s="8">
        <f>C30/2.5</f>
        <v>161.6</v>
      </c>
    </row>
    <row r="31" spans="1:6" s="10" customFormat="1" ht="15" customHeight="1">
      <c r="A31" s="14" t="s">
        <v>61</v>
      </c>
      <c r="B31" s="15" t="s">
        <v>62</v>
      </c>
      <c r="C31" s="15"/>
      <c r="D31" s="15"/>
      <c r="E31" s="8">
        <v>378</v>
      </c>
      <c r="F31" s="8">
        <v>121</v>
      </c>
    </row>
    <row r="32" spans="1:6" s="10" customFormat="1" ht="15" customHeight="1">
      <c r="A32" s="14" t="s">
        <v>63</v>
      </c>
      <c r="B32" s="15" t="s">
        <v>64</v>
      </c>
      <c r="C32" s="15">
        <v>381</v>
      </c>
      <c r="D32" s="15">
        <v>200</v>
      </c>
      <c r="E32" s="8"/>
      <c r="F32" s="8"/>
    </row>
    <row r="33" spans="1:6" s="10" customFormat="1" ht="15" customHeight="1">
      <c r="A33" s="42" t="s">
        <v>288</v>
      </c>
      <c r="B33" s="15"/>
      <c r="C33" s="15"/>
      <c r="D33" s="15"/>
      <c r="E33" s="8">
        <v>0</v>
      </c>
      <c r="F33" s="8">
        <v>135</v>
      </c>
    </row>
    <row r="34" spans="1:6" s="10" customFormat="1" ht="15" customHeight="1">
      <c r="A34" s="14" t="s">
        <v>65</v>
      </c>
      <c r="B34" s="9" t="s">
        <v>66</v>
      </c>
      <c r="C34" s="9"/>
      <c r="D34" s="9"/>
      <c r="E34" s="8">
        <v>214</v>
      </c>
      <c r="F34" s="8">
        <v>63</v>
      </c>
    </row>
    <row r="35" spans="1:6" s="10" customFormat="1" ht="15" customHeight="1">
      <c r="A35" s="14" t="s">
        <v>67</v>
      </c>
      <c r="B35" s="9" t="s">
        <v>68</v>
      </c>
      <c r="C35" s="9"/>
      <c r="D35" s="9"/>
      <c r="E35" s="8">
        <v>449</v>
      </c>
      <c r="F35" s="8">
        <v>139</v>
      </c>
    </row>
    <row r="36" spans="1:6" s="10" customFormat="1" ht="15" customHeight="1">
      <c r="A36" s="14" t="s">
        <v>69</v>
      </c>
      <c r="B36" s="9" t="s">
        <v>70</v>
      </c>
      <c r="C36" s="9"/>
      <c r="D36" s="9"/>
      <c r="E36" s="8">
        <v>270</v>
      </c>
      <c r="F36" s="8">
        <v>71</v>
      </c>
    </row>
    <row r="37" spans="1:6" s="10" customFormat="1" ht="15" customHeight="1">
      <c r="A37" s="14" t="s">
        <v>71</v>
      </c>
      <c r="B37" s="9" t="s">
        <v>72</v>
      </c>
      <c r="C37" s="9"/>
      <c r="D37" s="9"/>
      <c r="E37" s="8">
        <v>157</v>
      </c>
      <c r="F37" s="8">
        <v>36</v>
      </c>
    </row>
    <row r="38" spans="1:6" s="20" customFormat="1" ht="15" customHeight="1">
      <c r="A38" s="19" t="s">
        <v>73</v>
      </c>
      <c r="B38" s="12" t="s">
        <v>74</v>
      </c>
      <c r="C38" s="12"/>
      <c r="D38" s="12"/>
      <c r="E38" s="13">
        <v>496</v>
      </c>
      <c r="F38" s="8">
        <v>138</v>
      </c>
    </row>
    <row r="39" spans="1:6" s="20" customFormat="1" ht="15" customHeight="1">
      <c r="A39" s="19" t="s">
        <v>75</v>
      </c>
      <c r="B39" s="12" t="s">
        <v>76</v>
      </c>
      <c r="C39" s="12"/>
      <c r="D39" s="12"/>
      <c r="E39" s="13">
        <v>192</v>
      </c>
      <c r="F39" s="8">
        <v>62</v>
      </c>
    </row>
    <row r="40" spans="1:6" s="20" customFormat="1" ht="15" customHeight="1">
      <c r="A40" s="19" t="s">
        <v>77</v>
      </c>
      <c r="B40" s="12" t="s">
        <v>78</v>
      </c>
      <c r="C40" s="12"/>
      <c r="D40" s="12"/>
      <c r="E40" s="13">
        <v>374</v>
      </c>
      <c r="F40" s="8">
        <v>105</v>
      </c>
    </row>
    <row r="41" spans="1:6" s="20" customFormat="1" ht="15" customHeight="1">
      <c r="A41" s="19" t="s">
        <v>79</v>
      </c>
      <c r="B41" s="12" t="s">
        <v>80</v>
      </c>
      <c r="C41" s="12"/>
      <c r="D41" s="12"/>
      <c r="E41" s="13">
        <v>163</v>
      </c>
      <c r="F41" s="8">
        <v>52</v>
      </c>
    </row>
    <row r="42" spans="1:6" s="20" customFormat="1" ht="15" customHeight="1">
      <c r="A42" s="19" t="s">
        <v>81</v>
      </c>
      <c r="B42" s="12" t="s">
        <v>82</v>
      </c>
      <c r="C42" s="12"/>
      <c r="D42" s="12"/>
      <c r="E42" s="13">
        <v>189</v>
      </c>
      <c r="F42" s="8">
        <v>54</v>
      </c>
    </row>
    <row r="43" spans="1:6" s="20" customFormat="1" ht="15" customHeight="1">
      <c r="A43" s="19" t="s">
        <v>83</v>
      </c>
      <c r="B43" s="12" t="s">
        <v>84</v>
      </c>
      <c r="C43" s="12"/>
      <c r="D43" s="12"/>
      <c r="E43" s="13">
        <v>347</v>
      </c>
      <c r="F43" s="8">
        <v>93</v>
      </c>
    </row>
    <row r="44" spans="1:6" s="20" customFormat="1" ht="15" customHeight="1">
      <c r="A44" s="19" t="s">
        <v>85</v>
      </c>
      <c r="B44" s="12" t="s">
        <v>86</v>
      </c>
      <c r="C44" s="12"/>
      <c r="D44" s="12"/>
      <c r="E44" s="13">
        <v>176</v>
      </c>
      <c r="F44" s="8">
        <v>62</v>
      </c>
    </row>
    <row r="45" spans="1:6" s="20" customFormat="1" ht="15" customHeight="1">
      <c r="A45" s="19" t="s">
        <v>87</v>
      </c>
      <c r="B45" s="12" t="s">
        <v>88</v>
      </c>
      <c r="C45" s="12"/>
      <c r="D45" s="12"/>
      <c r="E45" s="13">
        <v>124</v>
      </c>
      <c r="F45" s="8">
        <v>39</v>
      </c>
    </row>
    <row r="46" spans="1:6" s="20" customFormat="1" ht="15" customHeight="1">
      <c r="A46" s="19" t="s">
        <v>89</v>
      </c>
      <c r="B46" s="12" t="s">
        <v>90</v>
      </c>
      <c r="C46" s="12"/>
      <c r="D46" s="12"/>
      <c r="E46" s="13">
        <v>80</v>
      </c>
      <c r="F46" s="8">
        <v>27</v>
      </c>
    </row>
    <row r="47" spans="1:6" s="20" customFormat="1" ht="15" customHeight="1">
      <c r="A47" s="19" t="s">
        <v>91</v>
      </c>
      <c r="B47" s="12" t="s">
        <v>92</v>
      </c>
      <c r="C47" s="12"/>
      <c r="D47" s="12"/>
      <c r="E47" s="13">
        <v>152</v>
      </c>
      <c r="F47" s="8">
        <v>47</v>
      </c>
    </row>
    <row r="48" spans="1:6" s="20" customFormat="1" ht="15" customHeight="1">
      <c r="A48" s="19" t="s">
        <v>93</v>
      </c>
      <c r="B48" s="12" t="s">
        <v>94</v>
      </c>
      <c r="C48" s="12"/>
      <c r="D48" s="12"/>
      <c r="E48" s="13">
        <v>132</v>
      </c>
      <c r="F48" s="8">
        <v>32</v>
      </c>
    </row>
    <row r="49" spans="1:6" s="20" customFormat="1" ht="15" customHeight="1">
      <c r="A49" s="19" t="s">
        <v>95</v>
      </c>
      <c r="B49" s="12" t="s">
        <v>96</v>
      </c>
      <c r="C49" s="12"/>
      <c r="D49" s="12"/>
      <c r="E49" s="13">
        <v>139</v>
      </c>
      <c r="F49" s="8">
        <v>41</v>
      </c>
    </row>
    <row r="50" spans="1:6" s="20" customFormat="1" ht="15" customHeight="1">
      <c r="A50" s="19" t="s">
        <v>97</v>
      </c>
      <c r="B50" s="12" t="s">
        <v>98</v>
      </c>
      <c r="C50" s="12"/>
      <c r="D50" s="12"/>
      <c r="E50" s="13">
        <v>133</v>
      </c>
      <c r="F50" s="8">
        <v>46</v>
      </c>
    </row>
    <row r="51" spans="2:6" s="20" customFormat="1" ht="12.75">
      <c r="B51" s="12"/>
      <c r="C51" s="12"/>
      <c r="D51" s="12"/>
      <c r="E51" s="13"/>
      <c r="F51" s="12"/>
    </row>
    <row r="52" spans="2:6" s="20" customFormat="1" ht="12.75">
      <c r="B52" s="12"/>
      <c r="C52" s="12"/>
      <c r="D52" s="12"/>
      <c r="E52" s="13"/>
      <c r="F52" s="12"/>
    </row>
    <row r="53" spans="2:6" s="20" customFormat="1" ht="12.75">
      <c r="B53" s="12"/>
      <c r="C53" s="12"/>
      <c r="D53" s="12"/>
      <c r="E53" s="13"/>
      <c r="F53" s="12"/>
    </row>
    <row r="54" spans="2:6" s="20" customFormat="1" ht="12.75">
      <c r="B54" s="12"/>
      <c r="C54" s="12"/>
      <c r="D54" s="12"/>
      <c r="E54" s="13"/>
      <c r="F54" s="12"/>
    </row>
    <row r="55" spans="1:6" s="20" customFormat="1" ht="12.75">
      <c r="A55" s="19"/>
      <c r="B55" s="12"/>
      <c r="C55" s="12"/>
      <c r="D55" s="12"/>
      <c r="E55" s="13"/>
      <c r="F55" s="12"/>
    </row>
    <row r="56" spans="2:6" s="20" customFormat="1" ht="12.75">
      <c r="B56" s="12"/>
      <c r="C56" s="12"/>
      <c r="D56" s="12"/>
      <c r="E56" s="13"/>
      <c r="F56" s="12"/>
    </row>
    <row r="57" spans="2:6" s="20" customFormat="1" ht="12.75">
      <c r="B57" s="12"/>
      <c r="C57" s="12"/>
      <c r="D57" s="12"/>
      <c r="E57" s="13"/>
      <c r="F57" s="12"/>
    </row>
    <row r="58" spans="2:6" s="20" customFormat="1" ht="12.75">
      <c r="B58" s="12"/>
      <c r="C58" s="12"/>
      <c r="D58" s="12"/>
      <c r="E58" s="13"/>
      <c r="F58" s="12"/>
    </row>
    <row r="59" spans="2:6" s="20" customFormat="1" ht="12.75">
      <c r="B59" s="12"/>
      <c r="C59" s="12"/>
      <c r="D59" s="12"/>
      <c r="E59" s="13"/>
      <c r="F59" s="12"/>
    </row>
  </sheetData>
  <sheetProtection scenarios="1"/>
  <mergeCells count="3">
    <mergeCell ref="E2:F2"/>
    <mergeCell ref="A1:F1"/>
    <mergeCell ref="C2:D2"/>
  </mergeCells>
  <printOptions gridLines="1"/>
  <pageMargins left="0.9448818897637796" right="0.2362204724409449" top="0.3937007874015748" bottom="0.3937007874015748" header="0.5118110236220472" footer="0.1968503937007874"/>
  <pageSetup horizontalDpi="600" verticalDpi="600" orientation="portrait" paperSize="9" r:id="rId1"/>
  <headerFooter alignWithMargins="0">
    <oddFooter>&amp;LABK LUK/NU Fortschreibung 2006&amp;RAnlage 1/1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6">
      <selection activeCell="J13" sqref="J13"/>
    </sheetView>
  </sheetViews>
  <sheetFormatPr defaultColWidth="11.421875" defaultRowHeight="12.75"/>
  <cols>
    <col min="1" max="1" width="27.57421875" style="21" customWidth="1"/>
    <col min="2" max="2" width="8.28125" style="22" customWidth="1"/>
    <col min="3" max="3" width="13.421875" style="22" customWidth="1"/>
    <col min="4" max="4" width="9.8515625" style="22" customWidth="1"/>
    <col min="5" max="5" width="10.7109375" style="22" customWidth="1"/>
    <col min="6" max="6" width="9.7109375" style="23" customWidth="1"/>
    <col min="7" max="7" width="11.00390625" style="22" customWidth="1"/>
  </cols>
  <sheetData>
    <row r="1" spans="1:7" ht="24.75" customHeight="1">
      <c r="A1" s="57" t="s">
        <v>281</v>
      </c>
      <c r="B1" s="57"/>
      <c r="C1" s="57"/>
      <c r="D1" s="57"/>
      <c r="E1" s="57"/>
      <c r="F1" s="57"/>
      <c r="G1" s="57"/>
    </row>
    <row r="2" spans="1:7" s="6" customFormat="1" ht="19.5" customHeight="1">
      <c r="A2" s="58" t="s">
        <v>15</v>
      </c>
      <c r="B2" s="58"/>
      <c r="C2" s="56" t="s">
        <v>16</v>
      </c>
      <c r="D2" s="56"/>
      <c r="E2" s="56"/>
      <c r="F2" s="56" t="s">
        <v>17</v>
      </c>
      <c r="G2" s="56"/>
    </row>
    <row r="3" spans="1:7" s="10" customFormat="1" ht="22.5" customHeight="1">
      <c r="A3" s="6" t="s">
        <v>18</v>
      </c>
      <c r="B3" s="7" t="s">
        <v>19</v>
      </c>
      <c r="C3" s="9" t="s">
        <v>99</v>
      </c>
      <c r="D3" s="45" t="s">
        <v>20</v>
      </c>
      <c r="E3" s="46" t="s">
        <v>21</v>
      </c>
      <c r="F3" s="44" t="s">
        <v>20</v>
      </c>
      <c r="G3" s="43" t="s">
        <v>21</v>
      </c>
    </row>
    <row r="4" spans="1:7" s="10" customFormat="1" ht="21" customHeight="1">
      <c r="A4" s="11" t="s">
        <v>22</v>
      </c>
      <c r="B4" s="12">
        <v>1</v>
      </c>
      <c r="C4" s="12">
        <v>1910</v>
      </c>
      <c r="D4" s="13">
        <v>21370</v>
      </c>
      <c r="E4" s="12">
        <v>4400</v>
      </c>
      <c r="F4" s="13">
        <f>SUM(F6:F24)</f>
        <v>130</v>
      </c>
      <c r="G4" s="13">
        <f>SUM(G7:G25)</f>
        <v>482</v>
      </c>
    </row>
    <row r="5" spans="1:7" s="10" customFormat="1" ht="17.25" customHeight="1">
      <c r="A5" s="11" t="s">
        <v>274</v>
      </c>
      <c r="B5" s="12" t="s">
        <v>275</v>
      </c>
      <c r="C5" s="12"/>
      <c r="D5" s="13">
        <f>D4-D6-D7-D8-D9-D10-D11-D12-D13-D15-D16-D17-D18-D19-D20-D21-D22-D23</f>
        <v>18703</v>
      </c>
      <c r="E5" s="12"/>
      <c r="F5" s="13"/>
      <c r="G5" s="13"/>
    </row>
    <row r="6" spans="1:5" s="10" customFormat="1" ht="15" customHeight="1">
      <c r="A6" s="14" t="s">
        <v>23</v>
      </c>
      <c r="B6" s="9" t="s">
        <v>24</v>
      </c>
      <c r="C6" s="9">
        <v>1995</v>
      </c>
      <c r="D6" s="8">
        <v>5</v>
      </c>
      <c r="E6" s="9">
        <v>15</v>
      </c>
    </row>
    <row r="7" spans="1:5" s="10" customFormat="1" ht="15" customHeight="1">
      <c r="A7" s="14" t="s">
        <v>25</v>
      </c>
      <c r="B7" s="9" t="s">
        <v>26</v>
      </c>
      <c r="C7" s="9">
        <v>1994</v>
      </c>
      <c r="D7" s="8">
        <v>5</v>
      </c>
      <c r="E7" s="9">
        <v>20</v>
      </c>
    </row>
    <row r="8" spans="1:5" s="10" customFormat="1" ht="15" customHeight="1">
      <c r="A8" s="14" t="s">
        <v>27</v>
      </c>
      <c r="B8" s="9" t="s">
        <v>28</v>
      </c>
      <c r="C8" s="9">
        <v>1990</v>
      </c>
      <c r="D8" s="9">
        <v>400</v>
      </c>
      <c r="E8" s="8">
        <f aca="true" t="shared" si="0" ref="E8:E16">D8/2.5</f>
        <v>160</v>
      </c>
    </row>
    <row r="9" spans="1:5" s="10" customFormat="1" ht="15" customHeight="1">
      <c r="A9" s="14" t="s">
        <v>29</v>
      </c>
      <c r="B9" s="9" t="s">
        <v>28</v>
      </c>
      <c r="C9" s="9">
        <v>1997</v>
      </c>
      <c r="D9" s="9">
        <v>100</v>
      </c>
      <c r="E9" s="8">
        <f t="shared" si="0"/>
        <v>40</v>
      </c>
    </row>
    <row r="10" spans="1:5" s="10" customFormat="1" ht="15" customHeight="1">
      <c r="A10" s="14" t="s">
        <v>30</v>
      </c>
      <c r="B10" s="9" t="s">
        <v>31</v>
      </c>
      <c r="C10" s="9">
        <v>1997</v>
      </c>
      <c r="D10" s="9">
        <v>50</v>
      </c>
      <c r="E10" s="8">
        <f t="shared" si="0"/>
        <v>20</v>
      </c>
    </row>
    <row r="11" spans="1:5" s="10" customFormat="1" ht="15" customHeight="1">
      <c r="A11" s="14" t="s">
        <v>32</v>
      </c>
      <c r="B11" s="9" t="s">
        <v>33</v>
      </c>
      <c r="C11" s="9">
        <v>1999</v>
      </c>
      <c r="D11" s="9">
        <v>300</v>
      </c>
      <c r="E11" s="8">
        <f t="shared" si="0"/>
        <v>120</v>
      </c>
    </row>
    <row r="12" spans="1:5" s="10" customFormat="1" ht="15" customHeight="1">
      <c r="A12" s="14" t="s">
        <v>34</v>
      </c>
      <c r="B12" s="9" t="s">
        <v>35</v>
      </c>
      <c r="C12" s="9" t="s">
        <v>330</v>
      </c>
      <c r="D12" s="9">
        <v>300</v>
      </c>
      <c r="E12" s="8">
        <f t="shared" si="0"/>
        <v>120</v>
      </c>
    </row>
    <row r="13" spans="1:5" s="10" customFormat="1" ht="15" customHeight="1">
      <c r="A13" s="14" t="s">
        <v>36</v>
      </c>
      <c r="B13" s="9" t="s">
        <v>37</v>
      </c>
      <c r="C13" s="9">
        <v>1995</v>
      </c>
      <c r="D13" s="9">
        <v>400</v>
      </c>
      <c r="E13" s="8">
        <f t="shared" si="0"/>
        <v>160</v>
      </c>
    </row>
    <row r="14" spans="1:7" s="10" customFormat="1" ht="15" customHeight="1">
      <c r="A14" s="14" t="s">
        <v>38</v>
      </c>
      <c r="B14" s="15" t="s">
        <v>37</v>
      </c>
      <c r="C14" s="15"/>
      <c r="D14" s="15"/>
      <c r="E14" s="15"/>
      <c r="F14" s="8">
        <v>30</v>
      </c>
      <c r="G14" s="8">
        <v>10</v>
      </c>
    </row>
    <row r="15" spans="1:5" s="10" customFormat="1" ht="15" customHeight="1">
      <c r="A15" s="14" t="s">
        <v>39</v>
      </c>
      <c r="B15" s="9" t="s">
        <v>40</v>
      </c>
      <c r="C15" s="9">
        <v>2002</v>
      </c>
      <c r="D15" s="9">
        <v>300</v>
      </c>
      <c r="E15" s="8">
        <f t="shared" si="0"/>
        <v>120</v>
      </c>
    </row>
    <row r="16" spans="1:7" s="10" customFormat="1" ht="15" customHeight="1">
      <c r="A16" s="14" t="s">
        <v>41</v>
      </c>
      <c r="B16" s="15" t="s">
        <v>42</v>
      </c>
      <c r="C16" s="15" t="s">
        <v>331</v>
      </c>
      <c r="D16" s="15">
        <v>400</v>
      </c>
      <c r="E16" s="8">
        <f t="shared" si="0"/>
        <v>160</v>
      </c>
      <c r="F16" s="8"/>
      <c r="G16" s="8"/>
    </row>
    <row r="17" spans="1:5" s="10" customFormat="1" ht="15" customHeight="1">
      <c r="A17" s="14" t="s">
        <v>43</v>
      </c>
      <c r="B17" s="15" t="s">
        <v>42</v>
      </c>
      <c r="C17" s="15">
        <v>2008</v>
      </c>
      <c r="D17" s="8">
        <v>85</v>
      </c>
      <c r="E17" s="8">
        <v>30</v>
      </c>
    </row>
    <row r="18" spans="1:5" s="10" customFormat="1" ht="15" customHeight="1">
      <c r="A18" s="14" t="s">
        <v>44</v>
      </c>
      <c r="B18" s="15" t="s">
        <v>42</v>
      </c>
      <c r="C18" s="15">
        <v>2007</v>
      </c>
      <c r="D18" s="8">
        <v>51</v>
      </c>
      <c r="E18" s="8">
        <v>18</v>
      </c>
    </row>
    <row r="19" spans="1:5" s="10" customFormat="1" ht="15" customHeight="1">
      <c r="A19" s="14" t="s">
        <v>45</v>
      </c>
      <c r="B19" s="15" t="s">
        <v>42</v>
      </c>
      <c r="C19" s="15">
        <v>2007</v>
      </c>
      <c r="D19" s="8">
        <v>93</v>
      </c>
      <c r="E19" s="8">
        <v>27</v>
      </c>
    </row>
    <row r="20" spans="1:5" s="10" customFormat="1" ht="15" customHeight="1">
      <c r="A20" s="14" t="s">
        <v>290</v>
      </c>
      <c r="B20" s="15" t="s">
        <v>47</v>
      </c>
      <c r="C20" s="15">
        <v>2009</v>
      </c>
      <c r="D20" s="8">
        <v>50</v>
      </c>
      <c r="E20" s="8">
        <v>17</v>
      </c>
    </row>
    <row r="21" spans="1:5" s="10" customFormat="1" ht="15" customHeight="1">
      <c r="A21" s="14" t="s">
        <v>291</v>
      </c>
      <c r="B21" s="15" t="s">
        <v>47</v>
      </c>
      <c r="C21" s="15">
        <v>2010</v>
      </c>
      <c r="D21" s="8">
        <v>71</v>
      </c>
      <c r="E21" s="8">
        <v>30</v>
      </c>
    </row>
    <row r="22" spans="1:5" s="10" customFormat="1" ht="15" customHeight="1">
      <c r="A22" s="14" t="s">
        <v>49</v>
      </c>
      <c r="B22" s="15" t="s">
        <v>50</v>
      </c>
      <c r="C22" s="15">
        <v>2011</v>
      </c>
      <c r="D22" s="8">
        <v>34</v>
      </c>
      <c r="E22" s="8">
        <v>24</v>
      </c>
    </row>
    <row r="23" spans="1:5" s="10" customFormat="1" ht="15" customHeight="1">
      <c r="A23" s="14" t="s">
        <v>51</v>
      </c>
      <c r="B23" s="15" t="s">
        <v>52</v>
      </c>
      <c r="C23" s="15">
        <v>2006</v>
      </c>
      <c r="D23" s="8">
        <v>23</v>
      </c>
      <c r="E23" s="8">
        <v>8</v>
      </c>
    </row>
    <row r="24" spans="1:7" s="10" customFormat="1" ht="15" customHeight="1">
      <c r="A24" s="42" t="s">
        <v>277</v>
      </c>
      <c r="B24" s="15"/>
      <c r="C24" s="15"/>
      <c r="D24" s="8"/>
      <c r="E24" s="8"/>
      <c r="F24" s="9">
        <v>100</v>
      </c>
      <c r="G24" s="9">
        <v>149</v>
      </c>
    </row>
    <row r="25" spans="1:7" s="10" customFormat="1" ht="15" customHeight="1">
      <c r="A25" s="42" t="s">
        <v>278</v>
      </c>
      <c r="B25" s="15"/>
      <c r="C25" s="15"/>
      <c r="D25" s="8"/>
      <c r="E25" s="8"/>
      <c r="F25" s="9">
        <v>0</v>
      </c>
      <c r="G25" s="9">
        <v>323</v>
      </c>
    </row>
    <row r="26" spans="1:7" s="10" customFormat="1" ht="21.75" customHeight="1">
      <c r="A26" s="16" t="s">
        <v>13</v>
      </c>
      <c r="B26" s="17"/>
      <c r="C26" s="17"/>
      <c r="D26" s="17">
        <f>SUM(D27:D50)</f>
        <v>3788</v>
      </c>
      <c r="E26" s="13">
        <f>SUM(E27:E45)</f>
        <v>1462.4</v>
      </c>
      <c r="F26" s="13">
        <f>SUM(F27:F50)</f>
        <v>3179</v>
      </c>
      <c r="G26" s="13">
        <f>SUM(G31:G50)</f>
        <v>1069</v>
      </c>
    </row>
    <row r="27" spans="1:5" s="10" customFormat="1" ht="15" customHeight="1">
      <c r="A27" s="14" t="s">
        <v>53</v>
      </c>
      <c r="B27" s="18" t="s">
        <v>54</v>
      </c>
      <c r="C27" s="15">
        <v>1997</v>
      </c>
      <c r="D27" s="9">
        <v>1110</v>
      </c>
      <c r="E27" s="8">
        <f>D27/2.5</f>
        <v>444</v>
      </c>
    </row>
    <row r="28" spans="1:5" s="10" customFormat="1" ht="15" customHeight="1">
      <c r="A28" s="14" t="s">
        <v>55</v>
      </c>
      <c r="B28" s="15" t="s">
        <v>56</v>
      </c>
      <c r="C28" s="15">
        <v>1997</v>
      </c>
      <c r="D28" s="9">
        <v>659</v>
      </c>
      <c r="E28" s="8">
        <f>D28/2.5</f>
        <v>263.6</v>
      </c>
    </row>
    <row r="29" spans="1:5" s="10" customFormat="1" ht="15" customHeight="1">
      <c r="A29" s="14" t="s">
        <v>57</v>
      </c>
      <c r="B29" s="15" t="s">
        <v>58</v>
      </c>
      <c r="C29" s="15">
        <v>2000</v>
      </c>
      <c r="D29" s="9">
        <v>248</v>
      </c>
      <c r="E29" s="8">
        <f>D29/2.5</f>
        <v>99.2</v>
      </c>
    </row>
    <row r="30" spans="1:5" s="10" customFormat="1" ht="15" customHeight="1">
      <c r="A30" s="14" t="s">
        <v>59</v>
      </c>
      <c r="B30" s="15" t="s">
        <v>60</v>
      </c>
      <c r="C30" s="15">
        <v>1990</v>
      </c>
      <c r="D30" s="9">
        <v>404</v>
      </c>
      <c r="E30" s="8">
        <f>D30/2.5</f>
        <v>161.6</v>
      </c>
    </row>
    <row r="31" spans="1:5" s="10" customFormat="1" ht="15" customHeight="1">
      <c r="A31" s="14" t="s">
        <v>61</v>
      </c>
      <c r="B31" s="15" t="s">
        <v>62</v>
      </c>
      <c r="C31" s="15">
        <v>2007</v>
      </c>
      <c r="D31" s="8">
        <v>378</v>
      </c>
      <c r="E31" s="8">
        <v>121</v>
      </c>
    </row>
    <row r="32" spans="1:7" s="10" customFormat="1" ht="15" customHeight="1">
      <c r="A32" s="14" t="s">
        <v>63</v>
      </c>
      <c r="B32" s="15" t="s">
        <v>64</v>
      </c>
      <c r="C32" s="15" t="s">
        <v>331</v>
      </c>
      <c r="D32" s="15">
        <v>381</v>
      </c>
      <c r="E32" s="15">
        <v>200</v>
      </c>
      <c r="F32" s="8"/>
      <c r="G32" s="8"/>
    </row>
    <row r="33" spans="1:7" s="10" customFormat="1" ht="15" customHeight="1">
      <c r="A33" s="42" t="s">
        <v>289</v>
      </c>
      <c r="B33" s="15"/>
      <c r="C33" s="15"/>
      <c r="D33" s="15"/>
      <c r="E33" s="15"/>
      <c r="F33" s="8">
        <v>0</v>
      </c>
      <c r="G33" s="8">
        <v>135</v>
      </c>
    </row>
    <row r="34" spans="1:5" s="10" customFormat="1" ht="15" customHeight="1">
      <c r="A34" s="14" t="s">
        <v>65</v>
      </c>
      <c r="B34" s="9" t="s">
        <v>66</v>
      </c>
      <c r="C34" s="9">
        <v>2008</v>
      </c>
      <c r="D34" s="8">
        <v>214</v>
      </c>
      <c r="E34" s="8">
        <v>63</v>
      </c>
    </row>
    <row r="35" spans="1:7" s="10" customFormat="1" ht="15" customHeight="1">
      <c r="A35" s="14" t="s">
        <v>67</v>
      </c>
      <c r="B35" s="9" t="s">
        <v>68</v>
      </c>
      <c r="C35" s="9"/>
      <c r="D35" s="9"/>
      <c r="E35" s="9"/>
      <c r="F35" s="8">
        <v>449</v>
      </c>
      <c r="G35" s="8">
        <v>139</v>
      </c>
    </row>
    <row r="36" spans="1:5" s="10" customFormat="1" ht="15" customHeight="1">
      <c r="A36" s="14" t="s">
        <v>69</v>
      </c>
      <c r="B36" s="9" t="s">
        <v>70</v>
      </c>
      <c r="C36" s="9">
        <v>2009</v>
      </c>
      <c r="D36" s="8">
        <v>270</v>
      </c>
      <c r="E36" s="8">
        <v>71</v>
      </c>
    </row>
    <row r="37" spans="1:7" s="10" customFormat="1" ht="15" customHeight="1">
      <c r="A37" s="14" t="s">
        <v>71</v>
      </c>
      <c r="B37" s="9" t="s">
        <v>72</v>
      </c>
      <c r="C37" s="9"/>
      <c r="D37" s="9"/>
      <c r="E37" s="9"/>
      <c r="F37" s="8">
        <v>157</v>
      </c>
      <c r="G37" s="8">
        <v>36</v>
      </c>
    </row>
    <row r="38" spans="1:7" s="20" customFormat="1" ht="15" customHeight="1">
      <c r="A38" s="19" t="s">
        <v>73</v>
      </c>
      <c r="B38" s="12" t="s">
        <v>74</v>
      </c>
      <c r="C38" s="12"/>
      <c r="D38" s="12"/>
      <c r="E38" s="12"/>
      <c r="F38" s="13">
        <v>496</v>
      </c>
      <c r="G38" s="8">
        <v>138</v>
      </c>
    </row>
    <row r="39" spans="1:7" s="20" customFormat="1" ht="15" customHeight="1">
      <c r="A39" s="19" t="s">
        <v>75</v>
      </c>
      <c r="B39" s="12" t="s">
        <v>76</v>
      </c>
      <c r="C39" s="12"/>
      <c r="D39" s="12"/>
      <c r="E39" s="12"/>
      <c r="F39" s="13">
        <v>192</v>
      </c>
      <c r="G39" s="8">
        <v>62</v>
      </c>
    </row>
    <row r="40" spans="1:7" s="20" customFormat="1" ht="15" customHeight="1">
      <c r="A40" s="19" t="s">
        <v>77</v>
      </c>
      <c r="B40" s="12" t="s">
        <v>78</v>
      </c>
      <c r="C40" s="12"/>
      <c r="D40" s="12"/>
      <c r="E40" s="12"/>
      <c r="F40" s="13">
        <v>374</v>
      </c>
      <c r="G40" s="8">
        <v>105</v>
      </c>
    </row>
    <row r="41" spans="1:7" s="20" customFormat="1" ht="15" customHeight="1">
      <c r="A41" s="19" t="s">
        <v>79</v>
      </c>
      <c r="B41" s="12" t="s">
        <v>80</v>
      </c>
      <c r="C41" s="12"/>
      <c r="D41" s="12"/>
      <c r="E41" s="12"/>
      <c r="F41" s="13">
        <v>163</v>
      </c>
      <c r="G41" s="8">
        <v>52</v>
      </c>
    </row>
    <row r="42" spans="1:7" s="20" customFormat="1" ht="15" customHeight="1">
      <c r="A42" s="19" t="s">
        <v>81</v>
      </c>
      <c r="B42" s="12" t="s">
        <v>82</v>
      </c>
      <c r="C42" s="12"/>
      <c r="D42" s="12"/>
      <c r="E42" s="12"/>
      <c r="F42" s="13">
        <v>189</v>
      </c>
      <c r="G42" s="8">
        <v>54</v>
      </c>
    </row>
    <row r="43" spans="1:7" s="20" customFormat="1" ht="15" customHeight="1">
      <c r="A43" s="19" t="s">
        <v>83</v>
      </c>
      <c r="B43" s="12" t="s">
        <v>84</v>
      </c>
      <c r="C43" s="12"/>
      <c r="D43" s="12"/>
      <c r="E43" s="12"/>
      <c r="F43" s="13">
        <v>347</v>
      </c>
      <c r="G43" s="8">
        <v>93</v>
      </c>
    </row>
    <row r="44" spans="1:7" s="20" customFormat="1" ht="15" customHeight="1">
      <c r="A44" s="19" t="s">
        <v>85</v>
      </c>
      <c r="B44" s="12" t="s">
        <v>86</v>
      </c>
      <c r="C44" s="12"/>
      <c r="D44" s="12"/>
      <c r="E44" s="12"/>
      <c r="F44" s="13">
        <v>176</v>
      </c>
      <c r="G44" s="8">
        <v>62</v>
      </c>
    </row>
    <row r="45" spans="1:5" s="20" customFormat="1" ht="15" customHeight="1">
      <c r="A45" s="19" t="s">
        <v>87</v>
      </c>
      <c r="B45" s="12" t="s">
        <v>88</v>
      </c>
      <c r="C45" s="12">
        <v>2010</v>
      </c>
      <c r="D45" s="13">
        <v>124</v>
      </c>
      <c r="E45" s="8">
        <v>39</v>
      </c>
    </row>
    <row r="46" spans="1:7" s="20" customFormat="1" ht="15" customHeight="1">
      <c r="A46" s="19" t="s">
        <v>89</v>
      </c>
      <c r="B46" s="12" t="s">
        <v>90</v>
      </c>
      <c r="C46" s="12"/>
      <c r="D46" s="12"/>
      <c r="E46" s="12"/>
      <c r="F46" s="13">
        <v>80</v>
      </c>
      <c r="G46" s="8">
        <v>27</v>
      </c>
    </row>
    <row r="47" spans="1:7" s="20" customFormat="1" ht="15" customHeight="1">
      <c r="A47" s="19" t="s">
        <v>91</v>
      </c>
      <c r="B47" s="12" t="s">
        <v>92</v>
      </c>
      <c r="C47" s="12"/>
      <c r="D47" s="12"/>
      <c r="E47" s="12"/>
      <c r="F47" s="13">
        <v>152</v>
      </c>
      <c r="G47" s="8">
        <v>47</v>
      </c>
    </row>
    <row r="48" spans="1:7" s="20" customFormat="1" ht="15" customHeight="1">
      <c r="A48" s="19" t="s">
        <v>93</v>
      </c>
      <c r="B48" s="12" t="s">
        <v>94</v>
      </c>
      <c r="C48" s="12"/>
      <c r="D48" s="12"/>
      <c r="E48" s="12"/>
      <c r="F48" s="13">
        <v>132</v>
      </c>
      <c r="G48" s="8">
        <v>32</v>
      </c>
    </row>
    <row r="49" spans="1:7" s="20" customFormat="1" ht="15" customHeight="1">
      <c r="A49" s="19" t="s">
        <v>95</v>
      </c>
      <c r="B49" s="12" t="s">
        <v>96</v>
      </c>
      <c r="C49" s="12"/>
      <c r="D49" s="12"/>
      <c r="E49" s="12"/>
      <c r="F49" s="13">
        <v>139</v>
      </c>
      <c r="G49" s="8">
        <v>41</v>
      </c>
    </row>
    <row r="50" spans="1:7" s="20" customFormat="1" ht="15" customHeight="1">
      <c r="A50" s="19" t="s">
        <v>97</v>
      </c>
      <c r="B50" s="12" t="s">
        <v>98</v>
      </c>
      <c r="C50" s="12"/>
      <c r="D50" s="12"/>
      <c r="E50" s="12"/>
      <c r="F50" s="13">
        <v>133</v>
      </c>
      <c r="G50" s="8">
        <v>46</v>
      </c>
    </row>
    <row r="51" spans="2:7" s="20" customFormat="1" ht="12.75">
      <c r="B51" s="12"/>
      <c r="C51" s="12"/>
      <c r="D51" s="12"/>
      <c r="E51" s="12"/>
      <c r="F51" s="13"/>
      <c r="G51" s="12"/>
    </row>
    <row r="52" spans="2:7" s="20" customFormat="1" ht="12.75">
      <c r="B52" s="12"/>
      <c r="C52" s="12"/>
      <c r="D52" s="12"/>
      <c r="E52" s="12"/>
      <c r="F52" s="13"/>
      <c r="G52" s="12"/>
    </row>
    <row r="53" spans="2:7" s="20" customFormat="1" ht="12.75">
      <c r="B53" s="12"/>
      <c r="C53" s="12"/>
      <c r="D53" s="12"/>
      <c r="E53" s="12"/>
      <c r="F53" s="13"/>
      <c r="G53" s="12"/>
    </row>
    <row r="54" spans="2:7" s="20" customFormat="1" ht="12.75">
      <c r="B54" s="12"/>
      <c r="C54" s="12"/>
      <c r="D54" s="12"/>
      <c r="E54" s="12"/>
      <c r="F54" s="13"/>
      <c r="G54" s="12"/>
    </row>
    <row r="55" spans="1:7" s="20" customFormat="1" ht="12.75">
      <c r="A55" s="19"/>
      <c r="B55" s="12"/>
      <c r="C55" s="12"/>
      <c r="D55" s="12"/>
      <c r="E55" s="12"/>
      <c r="F55" s="13"/>
      <c r="G55" s="12"/>
    </row>
    <row r="56" spans="2:7" s="20" customFormat="1" ht="12.75">
      <c r="B56" s="12"/>
      <c r="C56" s="12"/>
      <c r="D56" s="12"/>
      <c r="E56" s="12"/>
      <c r="F56" s="13"/>
      <c r="G56" s="12"/>
    </row>
    <row r="57" spans="2:7" s="20" customFormat="1" ht="12.75">
      <c r="B57" s="12"/>
      <c r="C57" s="12"/>
      <c r="D57" s="12"/>
      <c r="E57" s="12"/>
      <c r="F57" s="13"/>
      <c r="G57" s="12"/>
    </row>
    <row r="58" spans="2:7" s="20" customFormat="1" ht="12.75">
      <c r="B58" s="12"/>
      <c r="C58" s="12"/>
      <c r="D58" s="12"/>
      <c r="E58" s="12"/>
      <c r="F58" s="13"/>
      <c r="G58" s="12"/>
    </row>
    <row r="59" spans="2:7" s="20" customFormat="1" ht="12.75">
      <c r="B59" s="12"/>
      <c r="C59" s="12"/>
      <c r="D59" s="12"/>
      <c r="E59" s="12"/>
      <c r="F59" s="13"/>
      <c r="G59" s="12"/>
    </row>
  </sheetData>
  <sheetProtection scenarios="1"/>
  <mergeCells count="4">
    <mergeCell ref="F2:G2"/>
    <mergeCell ref="A1:G1"/>
    <mergeCell ref="C2:E2"/>
    <mergeCell ref="A2:B2"/>
  </mergeCells>
  <printOptions gridLines="1"/>
  <pageMargins left="0.9448818897637796" right="0.2362204724409449" top="0.3937007874015748" bottom="0.3937007874015748" header="0.5118110236220472" footer="0.1968503937007874"/>
  <pageSetup horizontalDpi="600" verticalDpi="600" orientation="portrait" paperSize="9" r:id="rId1"/>
  <headerFooter alignWithMargins="0">
    <oddFooter>&amp;LABK LUK/NU Fortschreibung 2006&amp;RAnlage 1/2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0:F17"/>
  <sheetViews>
    <sheetView workbookViewId="0" topLeftCell="A1">
      <selection activeCell="H15" sqref="H15"/>
    </sheetView>
  </sheetViews>
  <sheetFormatPr defaultColWidth="11.421875" defaultRowHeight="12.7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spans="1:6" ht="19.5" customHeight="1">
      <c r="A10" s="54" t="s">
        <v>6</v>
      </c>
      <c r="B10" s="54"/>
      <c r="C10" s="54"/>
      <c r="D10" s="54"/>
      <c r="E10" s="54"/>
      <c r="F10" s="54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spans="1:6" ht="19.5" customHeight="1">
      <c r="A17" s="55" t="s">
        <v>318</v>
      </c>
      <c r="B17" s="55"/>
      <c r="C17" s="55"/>
      <c r="D17" s="55"/>
      <c r="E17" s="55"/>
      <c r="F17" s="5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mergeCells count="2">
    <mergeCell ref="A10:F10"/>
    <mergeCell ref="A17:F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4"/>
  <sheetViews>
    <sheetView workbookViewId="0" topLeftCell="A1">
      <selection activeCell="D33" sqref="D33"/>
    </sheetView>
  </sheetViews>
  <sheetFormatPr defaultColWidth="11.421875" defaultRowHeight="12.75"/>
  <cols>
    <col min="1" max="1" width="23.7109375" style="0" customWidth="1"/>
    <col min="2" max="2" width="22.8515625" style="28" customWidth="1"/>
  </cols>
  <sheetData>
    <row r="1" spans="1:4" s="26" customFormat="1" ht="19.5" customHeight="1">
      <c r="A1" s="63" t="s">
        <v>319</v>
      </c>
      <c r="B1" s="63"/>
      <c r="C1" s="63"/>
      <c r="D1" s="63"/>
    </row>
    <row r="2" spans="1:4" s="26" customFormat="1" ht="19.5" customHeight="1">
      <c r="A2" s="63" t="s">
        <v>100</v>
      </c>
      <c r="B2" s="63"/>
      <c r="C2" s="63"/>
      <c r="D2" s="63"/>
    </row>
    <row r="3" spans="1:4" s="21" customFormat="1" ht="19.5" customHeight="1">
      <c r="A3" s="4" t="s">
        <v>101</v>
      </c>
      <c r="B3" s="61">
        <v>1998</v>
      </c>
      <c r="C3" s="61"/>
      <c r="D3" s="61"/>
    </row>
    <row r="4" spans="1:4" s="21" customFormat="1" ht="19.5" customHeight="1">
      <c r="A4" s="4" t="s">
        <v>102</v>
      </c>
      <c r="B4" s="61" t="s">
        <v>103</v>
      </c>
      <c r="C4" s="61"/>
      <c r="D4" s="61"/>
    </row>
    <row r="5" spans="2:4" s="21" customFormat="1" ht="19.5" customHeight="1">
      <c r="B5" s="61" t="s">
        <v>104</v>
      </c>
      <c r="C5" s="61"/>
      <c r="D5" s="61"/>
    </row>
    <row r="6" spans="1:4" s="21" customFormat="1" ht="19.5" customHeight="1">
      <c r="A6" s="60" t="s">
        <v>105</v>
      </c>
      <c r="B6" s="60"/>
      <c r="C6" s="60"/>
      <c r="D6" s="60"/>
    </row>
    <row r="7" spans="1:4" s="21" customFormat="1" ht="19.5" customHeight="1">
      <c r="A7" s="4" t="s">
        <v>106</v>
      </c>
      <c r="B7" s="61" t="s">
        <v>107</v>
      </c>
      <c r="C7" s="61"/>
      <c r="D7" s="61"/>
    </row>
    <row r="8" spans="1:4" s="21" customFormat="1" ht="19.5" customHeight="1">
      <c r="A8" s="4" t="s">
        <v>108</v>
      </c>
      <c r="B8" s="61" t="s">
        <v>109</v>
      </c>
      <c r="C8" s="61"/>
      <c r="D8" s="61"/>
    </row>
    <row r="9" spans="1:4" s="21" customFormat="1" ht="19.5" customHeight="1">
      <c r="A9" s="4" t="s">
        <v>110</v>
      </c>
      <c r="B9" s="61" t="s">
        <v>111</v>
      </c>
      <c r="C9" s="61"/>
      <c r="D9" s="61"/>
    </row>
    <row r="10" spans="1:4" s="21" customFormat="1" ht="19.5" customHeight="1">
      <c r="A10" s="21" t="s">
        <v>112</v>
      </c>
      <c r="B10" s="62" t="s">
        <v>282</v>
      </c>
      <c r="C10" s="62"/>
      <c r="D10" s="62"/>
    </row>
    <row r="11" spans="1:4" s="21" customFormat="1" ht="19.5" customHeight="1">
      <c r="A11" s="21" t="s">
        <v>113</v>
      </c>
      <c r="B11" s="60" t="s">
        <v>114</v>
      </c>
      <c r="C11" s="60"/>
      <c r="D11" s="60"/>
    </row>
    <row r="12" spans="1:4" s="21" customFormat="1" ht="19.5" customHeight="1">
      <c r="A12" s="61" t="s">
        <v>115</v>
      </c>
      <c r="B12" s="61"/>
      <c r="C12" s="61"/>
      <c r="D12" s="61"/>
    </row>
    <row r="13" spans="1:4" s="21" customFormat="1" ht="19.5" customHeight="1">
      <c r="A13" s="61" t="s">
        <v>116</v>
      </c>
      <c r="B13" s="61"/>
      <c r="C13" s="61"/>
      <c r="D13" s="61"/>
    </row>
    <row r="14" spans="1:4" s="21" customFormat="1" ht="19.5" customHeight="1">
      <c r="A14" s="61" t="s">
        <v>117</v>
      </c>
      <c r="B14" s="61"/>
      <c r="C14" s="61"/>
      <c r="D14" s="61"/>
    </row>
    <row r="15" spans="1:4" s="21" customFormat="1" ht="19.5" customHeight="1">
      <c r="A15" s="61" t="s">
        <v>118</v>
      </c>
      <c r="B15" s="61"/>
      <c r="C15" s="61"/>
      <c r="D15" s="61"/>
    </row>
    <row r="16" spans="1:4" s="21" customFormat="1" ht="19.5" customHeight="1">
      <c r="A16" s="60" t="s">
        <v>320</v>
      </c>
      <c r="B16" s="60"/>
      <c r="C16" s="60"/>
      <c r="D16" s="60"/>
    </row>
    <row r="17" spans="1:4" s="21" customFormat="1" ht="19.5" customHeight="1">
      <c r="A17" s="61" t="s">
        <v>119</v>
      </c>
      <c r="B17" s="61"/>
      <c r="C17" s="61"/>
      <c r="D17" s="61"/>
    </row>
    <row r="18" spans="1:4" s="21" customFormat="1" ht="19.5" customHeight="1">
      <c r="A18" s="61" t="s">
        <v>120</v>
      </c>
      <c r="B18" s="61"/>
      <c r="C18" s="61"/>
      <c r="D18" s="61"/>
    </row>
    <row r="19" spans="1:4" s="21" customFormat="1" ht="19.5" customHeight="1">
      <c r="A19" s="60" t="s">
        <v>121</v>
      </c>
      <c r="B19" s="60"/>
      <c r="C19" s="60"/>
      <c r="D19" s="60"/>
    </row>
    <row r="20" spans="1:4" s="21" customFormat="1" ht="19.5" customHeight="1">
      <c r="A20" s="27" t="s">
        <v>122</v>
      </c>
      <c r="B20" s="61" t="s">
        <v>123</v>
      </c>
      <c r="C20" s="61"/>
      <c r="D20" s="61"/>
    </row>
    <row r="21" spans="1:4" s="21" customFormat="1" ht="19.5" customHeight="1">
      <c r="A21" s="60" t="s">
        <v>124</v>
      </c>
      <c r="B21" s="60"/>
      <c r="C21" s="60"/>
      <c r="D21" s="60"/>
    </row>
    <row r="22" spans="1:4" s="21" customFormat="1" ht="19.5" customHeight="1">
      <c r="A22" s="4" t="s">
        <v>125</v>
      </c>
      <c r="B22" s="61" t="s">
        <v>126</v>
      </c>
      <c r="C22" s="61"/>
      <c r="D22" s="61"/>
    </row>
    <row r="23" spans="1:4" s="21" customFormat="1" ht="19.5" customHeight="1">
      <c r="A23" s="60" t="s">
        <v>127</v>
      </c>
      <c r="B23" s="60"/>
      <c r="C23" s="60"/>
      <c r="D23" s="60"/>
    </row>
    <row r="24" spans="1:4" s="21" customFormat="1" ht="19.5" customHeight="1">
      <c r="A24" s="4" t="s">
        <v>128</v>
      </c>
      <c r="B24" s="59" t="s">
        <v>129</v>
      </c>
      <c r="C24" s="59"/>
      <c r="D24" s="59"/>
    </row>
    <row r="25" spans="1:4" s="21" customFormat="1" ht="19.5" customHeight="1">
      <c r="A25" s="4" t="s">
        <v>130</v>
      </c>
      <c r="B25" s="59" t="s">
        <v>131</v>
      </c>
      <c r="C25" s="59"/>
      <c r="D25" s="59"/>
    </row>
    <row r="26" spans="1:4" s="21" customFormat="1" ht="19.5" customHeight="1">
      <c r="A26" s="4" t="s">
        <v>132</v>
      </c>
      <c r="B26" s="59" t="s">
        <v>133</v>
      </c>
      <c r="C26" s="59"/>
      <c r="D26" s="59"/>
    </row>
    <row r="27" spans="1:4" s="21" customFormat="1" ht="19.5" customHeight="1">
      <c r="A27" s="4" t="s">
        <v>134</v>
      </c>
      <c r="B27" s="59" t="s">
        <v>135</v>
      </c>
      <c r="C27" s="59"/>
      <c r="D27" s="59"/>
    </row>
    <row r="28" spans="1:4" s="21" customFormat="1" ht="19.5" customHeight="1">
      <c r="A28" s="60" t="s">
        <v>136</v>
      </c>
      <c r="B28" s="60"/>
      <c r="C28" s="60"/>
      <c r="D28" s="60"/>
    </row>
    <row r="29" spans="1:4" s="21" customFormat="1" ht="19.5" customHeight="1">
      <c r="A29" s="59" t="s">
        <v>137</v>
      </c>
      <c r="B29" s="59"/>
      <c r="C29" s="59"/>
      <c r="D29" s="59"/>
    </row>
    <row r="30" spans="1:4" s="21" customFormat="1" ht="19.5" customHeight="1">
      <c r="A30" s="60" t="s">
        <v>321</v>
      </c>
      <c r="B30" s="60"/>
      <c r="C30" s="60"/>
      <c r="D30" s="60"/>
    </row>
    <row r="31" spans="1:4" s="21" customFormat="1" ht="19.5" customHeight="1">
      <c r="A31" s="59" t="s">
        <v>138</v>
      </c>
      <c r="B31" s="59"/>
      <c r="C31" s="59"/>
      <c r="D31" s="59"/>
    </row>
    <row r="32" s="21" customFormat="1" ht="14.25">
      <c r="B32" s="4"/>
    </row>
    <row r="33" s="21" customFormat="1" ht="14.25">
      <c r="B33" s="4"/>
    </row>
    <row r="34" s="21" customFormat="1" ht="14.25">
      <c r="B34" s="4"/>
    </row>
    <row r="35" s="21" customFormat="1" ht="14.25">
      <c r="B35" s="4"/>
    </row>
    <row r="36" s="21" customFormat="1" ht="14.25">
      <c r="B36" s="4"/>
    </row>
    <row r="37" s="21" customFormat="1" ht="14.25">
      <c r="B37" s="4"/>
    </row>
    <row r="38" s="21" customFormat="1" ht="14.25">
      <c r="B38" s="4"/>
    </row>
    <row r="39" s="21" customFormat="1" ht="14.25">
      <c r="B39" s="4"/>
    </row>
    <row r="40" s="21" customFormat="1" ht="14.25">
      <c r="B40" s="4"/>
    </row>
    <row r="41" s="21" customFormat="1" ht="14.25">
      <c r="B41" s="4"/>
    </row>
    <row r="42" s="21" customFormat="1" ht="14.25">
      <c r="B42" s="4"/>
    </row>
    <row r="43" s="21" customFormat="1" ht="14.25">
      <c r="B43" s="4"/>
    </row>
    <row r="44" s="21" customFormat="1" ht="14.25">
      <c r="B44" s="4"/>
    </row>
    <row r="45" s="21" customFormat="1" ht="14.25">
      <c r="B45" s="4"/>
    </row>
    <row r="46" s="21" customFormat="1" ht="14.25">
      <c r="B46" s="4"/>
    </row>
    <row r="47" s="21" customFormat="1" ht="14.25">
      <c r="B47" s="4"/>
    </row>
    <row r="48" s="21" customFormat="1" ht="14.25">
      <c r="B48" s="4"/>
    </row>
    <row r="49" s="21" customFormat="1" ht="14.25">
      <c r="B49" s="4"/>
    </row>
    <row r="50" s="21" customFormat="1" ht="14.25">
      <c r="B50" s="4"/>
    </row>
    <row r="51" s="21" customFormat="1" ht="14.25">
      <c r="B51" s="4"/>
    </row>
    <row r="52" s="21" customFormat="1" ht="14.25">
      <c r="B52" s="4"/>
    </row>
    <row r="53" s="21" customFormat="1" ht="14.25">
      <c r="B53" s="4"/>
    </row>
    <row r="54" s="21" customFormat="1" ht="14.25">
      <c r="B54" s="4"/>
    </row>
    <row r="55" s="21" customFormat="1" ht="14.25">
      <c r="B55" s="4"/>
    </row>
    <row r="56" s="21" customFormat="1" ht="14.25">
      <c r="B56" s="4"/>
    </row>
    <row r="57" s="21" customFormat="1" ht="14.25">
      <c r="B57" s="4"/>
    </row>
    <row r="58" s="21" customFormat="1" ht="14.25">
      <c r="B58" s="4"/>
    </row>
    <row r="59" s="21" customFormat="1" ht="14.25">
      <c r="B59" s="4"/>
    </row>
    <row r="60" s="21" customFormat="1" ht="14.25">
      <c r="B60" s="4"/>
    </row>
    <row r="61" s="21" customFormat="1" ht="14.25">
      <c r="B61" s="4"/>
    </row>
    <row r="62" s="21" customFormat="1" ht="14.25">
      <c r="B62" s="4"/>
    </row>
    <row r="63" s="21" customFormat="1" ht="14.25">
      <c r="B63" s="4"/>
    </row>
    <row r="64" s="21" customFormat="1" ht="14.25">
      <c r="B64" s="4"/>
    </row>
    <row r="65" s="21" customFormat="1" ht="14.25">
      <c r="B65" s="4"/>
    </row>
    <row r="66" s="21" customFormat="1" ht="14.25">
      <c r="B66" s="4"/>
    </row>
    <row r="67" s="21" customFormat="1" ht="14.25">
      <c r="B67" s="4"/>
    </row>
    <row r="68" s="21" customFormat="1" ht="14.25">
      <c r="B68" s="4"/>
    </row>
    <row r="69" s="21" customFormat="1" ht="14.25">
      <c r="B69" s="4"/>
    </row>
    <row r="70" s="21" customFormat="1" ht="14.25">
      <c r="B70" s="4"/>
    </row>
    <row r="71" s="21" customFormat="1" ht="14.25">
      <c r="B71" s="4"/>
    </row>
    <row r="72" s="21" customFormat="1" ht="14.25">
      <c r="B72" s="4"/>
    </row>
    <row r="73" s="21" customFormat="1" ht="14.25">
      <c r="B73" s="4"/>
    </row>
    <row r="74" s="21" customFormat="1" ht="14.25">
      <c r="B74" s="4"/>
    </row>
    <row r="75" s="21" customFormat="1" ht="14.25">
      <c r="B75" s="4"/>
    </row>
    <row r="76" s="21" customFormat="1" ht="14.25">
      <c r="B76" s="4"/>
    </row>
    <row r="77" s="21" customFormat="1" ht="14.25">
      <c r="B77" s="4"/>
    </row>
    <row r="78" s="21" customFormat="1" ht="14.25">
      <c r="B78" s="4"/>
    </row>
    <row r="79" s="21" customFormat="1" ht="14.25">
      <c r="B79" s="4"/>
    </row>
    <row r="80" s="21" customFormat="1" ht="14.25">
      <c r="B80" s="4"/>
    </row>
    <row r="81" s="21" customFormat="1" ht="14.25">
      <c r="B81" s="4"/>
    </row>
    <row r="82" s="21" customFormat="1" ht="14.25">
      <c r="B82" s="4"/>
    </row>
    <row r="83" s="21" customFormat="1" ht="14.25">
      <c r="B83" s="4"/>
    </row>
    <row r="84" s="21" customFormat="1" ht="14.25">
      <c r="B84" s="4"/>
    </row>
    <row r="85" s="21" customFormat="1" ht="14.25">
      <c r="B85" s="4"/>
    </row>
    <row r="86" s="21" customFormat="1" ht="14.25">
      <c r="B86" s="4"/>
    </row>
    <row r="87" s="21" customFormat="1" ht="14.25">
      <c r="B87" s="4"/>
    </row>
    <row r="88" s="21" customFormat="1" ht="14.25">
      <c r="B88" s="4"/>
    </row>
    <row r="89" s="21" customFormat="1" ht="14.25">
      <c r="B89" s="4"/>
    </row>
    <row r="90" s="21" customFormat="1" ht="14.25">
      <c r="B90" s="4"/>
    </row>
    <row r="91" s="21" customFormat="1" ht="14.25">
      <c r="B91" s="4"/>
    </row>
    <row r="92" s="21" customFormat="1" ht="14.25">
      <c r="B92" s="4"/>
    </row>
    <row r="93" s="21" customFormat="1" ht="14.25">
      <c r="B93" s="4"/>
    </row>
    <row r="94" s="21" customFormat="1" ht="14.25">
      <c r="B94" s="4"/>
    </row>
    <row r="95" s="21" customFormat="1" ht="14.25">
      <c r="B95" s="4"/>
    </row>
    <row r="96" s="21" customFormat="1" ht="14.25">
      <c r="B96" s="4"/>
    </row>
    <row r="97" s="21" customFormat="1" ht="14.25">
      <c r="B97" s="4"/>
    </row>
    <row r="98" s="21" customFormat="1" ht="14.25">
      <c r="B98" s="4"/>
    </row>
    <row r="99" s="21" customFormat="1" ht="14.25">
      <c r="B99" s="4"/>
    </row>
    <row r="100" s="21" customFormat="1" ht="14.25">
      <c r="B100" s="4"/>
    </row>
    <row r="101" s="21" customFormat="1" ht="14.25">
      <c r="B101" s="4"/>
    </row>
    <row r="102" s="21" customFormat="1" ht="14.25">
      <c r="B102" s="4"/>
    </row>
    <row r="103" s="21" customFormat="1" ht="14.25">
      <c r="B103" s="4"/>
    </row>
    <row r="104" s="21" customFormat="1" ht="14.25">
      <c r="B104" s="4"/>
    </row>
    <row r="105" s="21" customFormat="1" ht="14.25">
      <c r="B105" s="4"/>
    </row>
    <row r="106" s="21" customFormat="1" ht="14.25">
      <c r="B106" s="4"/>
    </row>
    <row r="107" s="21" customFormat="1" ht="14.25">
      <c r="B107" s="4"/>
    </row>
    <row r="108" s="21" customFormat="1" ht="14.25">
      <c r="B108" s="4"/>
    </row>
    <row r="109" s="21" customFormat="1" ht="14.25">
      <c r="B109" s="4"/>
    </row>
    <row r="110" s="21" customFormat="1" ht="14.25">
      <c r="B110" s="4"/>
    </row>
    <row r="111" s="21" customFormat="1" ht="14.25">
      <c r="B111" s="4"/>
    </row>
    <row r="112" s="21" customFormat="1" ht="14.25">
      <c r="B112" s="4"/>
    </row>
    <row r="113" s="21" customFormat="1" ht="14.25">
      <c r="B113" s="4"/>
    </row>
    <row r="114" s="21" customFormat="1" ht="14.25">
      <c r="B114" s="4"/>
    </row>
    <row r="115" s="21" customFormat="1" ht="14.25">
      <c r="B115" s="4"/>
    </row>
    <row r="116" s="21" customFormat="1" ht="14.25">
      <c r="B116" s="4"/>
    </row>
    <row r="117" s="21" customFormat="1" ht="14.25">
      <c r="B117" s="4"/>
    </row>
    <row r="118" s="21" customFormat="1" ht="14.25">
      <c r="B118" s="4"/>
    </row>
    <row r="119" s="21" customFormat="1" ht="14.25">
      <c r="B119" s="4"/>
    </row>
    <row r="120" s="21" customFormat="1" ht="14.25">
      <c r="B120" s="4"/>
    </row>
    <row r="121" s="21" customFormat="1" ht="14.25">
      <c r="B121" s="4"/>
    </row>
    <row r="122" s="21" customFormat="1" ht="14.25">
      <c r="B122" s="4"/>
    </row>
    <row r="123" s="21" customFormat="1" ht="14.25">
      <c r="B123" s="4"/>
    </row>
    <row r="124" s="21" customFormat="1" ht="14.25">
      <c r="B124" s="4"/>
    </row>
    <row r="125" s="21" customFormat="1" ht="14.25">
      <c r="B125" s="4"/>
    </row>
    <row r="126" s="21" customFormat="1" ht="14.25">
      <c r="B126" s="4"/>
    </row>
    <row r="127" s="21" customFormat="1" ht="14.25">
      <c r="B127" s="4"/>
    </row>
    <row r="128" s="21" customFormat="1" ht="14.25">
      <c r="B128" s="4"/>
    </row>
    <row r="129" s="21" customFormat="1" ht="14.25">
      <c r="B129" s="4"/>
    </row>
    <row r="130" s="21" customFormat="1" ht="14.25">
      <c r="B130" s="4"/>
    </row>
    <row r="131" s="21" customFormat="1" ht="14.25">
      <c r="B131" s="4"/>
    </row>
    <row r="132" s="21" customFormat="1" ht="14.25">
      <c r="B132" s="4"/>
    </row>
    <row r="133" s="21" customFormat="1" ht="14.25">
      <c r="B133" s="4"/>
    </row>
    <row r="134" s="21" customFormat="1" ht="14.25">
      <c r="B134" s="4"/>
    </row>
    <row r="135" s="21" customFormat="1" ht="14.25">
      <c r="B135" s="4"/>
    </row>
    <row r="136" s="21" customFormat="1" ht="14.25">
      <c r="B136" s="4"/>
    </row>
    <row r="137" s="21" customFormat="1" ht="14.25">
      <c r="B137" s="4"/>
    </row>
    <row r="138" s="21" customFormat="1" ht="14.25">
      <c r="B138" s="4"/>
    </row>
    <row r="139" s="21" customFormat="1" ht="14.25">
      <c r="B139" s="4"/>
    </row>
    <row r="140" s="21" customFormat="1" ht="14.25">
      <c r="B140" s="4"/>
    </row>
    <row r="141" s="21" customFormat="1" ht="14.25">
      <c r="B141" s="4"/>
    </row>
    <row r="142" s="21" customFormat="1" ht="14.25">
      <c r="B142" s="4"/>
    </row>
    <row r="143" s="21" customFormat="1" ht="14.25">
      <c r="B143" s="4"/>
    </row>
    <row r="144" s="21" customFormat="1" ht="14.25">
      <c r="B144" s="4"/>
    </row>
    <row r="145" s="21" customFormat="1" ht="14.25">
      <c r="B145" s="4"/>
    </row>
    <row r="146" s="21" customFormat="1" ht="14.25">
      <c r="B146" s="4"/>
    </row>
    <row r="147" s="21" customFormat="1" ht="14.25">
      <c r="B147" s="4"/>
    </row>
    <row r="148" s="21" customFormat="1" ht="14.25">
      <c r="B148" s="4"/>
    </row>
    <row r="149" s="21" customFormat="1" ht="14.25">
      <c r="B149" s="4"/>
    </row>
    <row r="150" s="21" customFormat="1" ht="14.25">
      <c r="B150" s="4"/>
    </row>
    <row r="151" s="21" customFormat="1" ht="14.25">
      <c r="B151" s="4"/>
    </row>
    <row r="152" s="21" customFormat="1" ht="14.25">
      <c r="B152" s="4"/>
    </row>
    <row r="153" s="21" customFormat="1" ht="14.25">
      <c r="B153" s="4"/>
    </row>
    <row r="154" s="21" customFormat="1" ht="14.25">
      <c r="B154" s="4"/>
    </row>
    <row r="155" s="21" customFormat="1" ht="14.25">
      <c r="B155" s="4"/>
    </row>
    <row r="156" s="21" customFormat="1" ht="14.25">
      <c r="B156" s="4"/>
    </row>
    <row r="157" s="21" customFormat="1" ht="14.25">
      <c r="B157" s="4"/>
    </row>
    <row r="158" s="21" customFormat="1" ht="14.25">
      <c r="B158" s="4"/>
    </row>
    <row r="159" s="21" customFormat="1" ht="14.25">
      <c r="B159" s="4"/>
    </row>
    <row r="160" s="21" customFormat="1" ht="14.25">
      <c r="B160" s="4"/>
    </row>
    <row r="161" s="21" customFormat="1" ht="14.25">
      <c r="B161" s="4"/>
    </row>
    <row r="162" s="21" customFormat="1" ht="14.25">
      <c r="B162" s="4"/>
    </row>
    <row r="163" s="21" customFormat="1" ht="14.25">
      <c r="B163" s="4"/>
    </row>
    <row r="164" s="21" customFormat="1" ht="14.25">
      <c r="B164" s="4"/>
    </row>
    <row r="165" s="21" customFormat="1" ht="14.25">
      <c r="B165" s="4"/>
    </row>
    <row r="166" s="21" customFormat="1" ht="14.25">
      <c r="B166" s="4"/>
    </row>
    <row r="167" s="21" customFormat="1" ht="14.25">
      <c r="B167" s="4"/>
    </row>
    <row r="168" s="21" customFormat="1" ht="14.25">
      <c r="B168" s="4"/>
    </row>
    <row r="169" s="21" customFormat="1" ht="14.25">
      <c r="B169" s="4"/>
    </row>
    <row r="170" s="21" customFormat="1" ht="14.25">
      <c r="B170" s="4"/>
    </row>
    <row r="171" s="21" customFormat="1" ht="14.25">
      <c r="B171" s="4"/>
    </row>
    <row r="172" s="21" customFormat="1" ht="14.25">
      <c r="B172" s="4"/>
    </row>
    <row r="173" s="21" customFormat="1" ht="14.25">
      <c r="B173" s="4"/>
    </row>
    <row r="174" s="21" customFormat="1" ht="14.25">
      <c r="B174" s="4"/>
    </row>
    <row r="175" s="21" customFormat="1" ht="14.25">
      <c r="B175" s="4"/>
    </row>
    <row r="176" s="21" customFormat="1" ht="14.25">
      <c r="B176" s="4"/>
    </row>
    <row r="177" s="21" customFormat="1" ht="14.25">
      <c r="B177" s="4"/>
    </row>
    <row r="178" s="21" customFormat="1" ht="14.25">
      <c r="B178" s="4"/>
    </row>
    <row r="179" s="21" customFormat="1" ht="14.25">
      <c r="B179" s="4"/>
    </row>
    <row r="180" s="21" customFormat="1" ht="14.25">
      <c r="B180" s="4"/>
    </row>
    <row r="181" s="21" customFormat="1" ht="14.25">
      <c r="B181" s="4"/>
    </row>
    <row r="182" s="21" customFormat="1" ht="14.25">
      <c r="B182" s="4"/>
    </row>
    <row r="183" s="21" customFormat="1" ht="14.25">
      <c r="B183" s="4"/>
    </row>
    <row r="184" s="21" customFormat="1" ht="14.25">
      <c r="B184" s="4"/>
    </row>
    <row r="185" s="21" customFormat="1" ht="14.25">
      <c r="B185" s="4"/>
    </row>
    <row r="186" s="21" customFormat="1" ht="14.25">
      <c r="B186" s="4"/>
    </row>
    <row r="187" s="21" customFormat="1" ht="14.25">
      <c r="B187" s="4"/>
    </row>
    <row r="188" s="21" customFormat="1" ht="14.25">
      <c r="B188" s="4"/>
    </row>
    <row r="189" s="21" customFormat="1" ht="14.25">
      <c r="B189" s="4"/>
    </row>
    <row r="190" s="21" customFormat="1" ht="14.25">
      <c r="B190" s="4"/>
    </row>
    <row r="191" s="21" customFormat="1" ht="14.25">
      <c r="B191" s="4"/>
    </row>
    <row r="192" s="21" customFormat="1" ht="14.25">
      <c r="B192" s="4"/>
    </row>
    <row r="193" s="21" customFormat="1" ht="14.25">
      <c r="B193" s="4"/>
    </row>
    <row r="194" s="21" customFormat="1" ht="14.25">
      <c r="B194" s="4"/>
    </row>
  </sheetData>
  <mergeCells count="31">
    <mergeCell ref="A1:D1"/>
    <mergeCell ref="A2:D2"/>
    <mergeCell ref="B3:D3"/>
    <mergeCell ref="B4:D4"/>
    <mergeCell ref="B5:D5"/>
    <mergeCell ref="B7:D7"/>
    <mergeCell ref="B8:D8"/>
    <mergeCell ref="A6:D6"/>
    <mergeCell ref="A13:D13"/>
    <mergeCell ref="A14:D14"/>
    <mergeCell ref="A15:D15"/>
    <mergeCell ref="B9:D9"/>
    <mergeCell ref="B10:D10"/>
    <mergeCell ref="B11:D11"/>
    <mergeCell ref="A12:D12"/>
    <mergeCell ref="A29:D29"/>
    <mergeCell ref="A17:D17"/>
    <mergeCell ref="A18:D18"/>
    <mergeCell ref="A23:D23"/>
    <mergeCell ref="A28:D28"/>
    <mergeCell ref="B26:D26"/>
    <mergeCell ref="A31:D31"/>
    <mergeCell ref="A16:D16"/>
    <mergeCell ref="A21:D21"/>
    <mergeCell ref="B22:D22"/>
    <mergeCell ref="A19:D19"/>
    <mergeCell ref="B20:D20"/>
    <mergeCell ref="A30:D30"/>
    <mergeCell ref="B24:D24"/>
    <mergeCell ref="B25:D25"/>
    <mergeCell ref="B27:D27"/>
  </mergeCells>
  <printOptions gridLines="1"/>
  <pageMargins left="1.86" right="0.75" top="1" bottom="1" header="0.4921259845" footer="0.4921259845"/>
  <pageSetup horizontalDpi="600" verticalDpi="600" orientation="portrait" paperSize="9" r:id="rId1"/>
  <headerFooter alignWithMargins="0">
    <oddFooter>&amp;RABK LUK
Anlage 2/1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0:F17"/>
  <sheetViews>
    <sheetView workbookViewId="0" topLeftCell="A1">
      <selection activeCell="H19" sqref="H19"/>
    </sheetView>
  </sheetViews>
  <sheetFormatPr defaultColWidth="11.421875" defaultRowHeight="12.7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spans="1:6" ht="19.5" customHeight="1">
      <c r="A10" s="54" t="s">
        <v>7</v>
      </c>
      <c r="B10" s="54"/>
      <c r="C10" s="54"/>
      <c r="D10" s="54"/>
      <c r="E10" s="54"/>
      <c r="F10" s="54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spans="1:6" ht="19.5" customHeight="1">
      <c r="A17" s="55" t="s">
        <v>316</v>
      </c>
      <c r="B17" s="55"/>
      <c r="C17" s="55"/>
      <c r="D17" s="55"/>
      <c r="E17" s="55"/>
      <c r="F17" s="5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mergeCells count="2">
    <mergeCell ref="A10:F10"/>
    <mergeCell ref="A17:F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9" sqref="I19"/>
    </sheetView>
  </sheetViews>
  <sheetFormatPr defaultColWidth="11.421875" defaultRowHeight="12.75"/>
  <cols>
    <col min="1" max="1" width="32.57421875" style="0" customWidth="1"/>
    <col min="2" max="2" width="9.8515625" style="31" customWidth="1"/>
    <col min="3" max="6" width="11.421875" style="31" customWidth="1"/>
  </cols>
  <sheetData>
    <row r="1" spans="1:6" ht="19.5" customHeight="1">
      <c r="A1" s="63" t="s">
        <v>322</v>
      </c>
      <c r="B1" s="63"/>
      <c r="C1" s="63"/>
      <c r="D1" s="63"/>
      <c r="E1" s="63"/>
      <c r="F1" s="63"/>
    </row>
    <row r="2" spans="1:6" s="26" customFormat="1" ht="19.5" customHeight="1">
      <c r="A2" s="63" t="s">
        <v>139</v>
      </c>
      <c r="B2" s="63"/>
      <c r="C2" s="63"/>
      <c r="D2" s="63"/>
      <c r="E2" s="63"/>
      <c r="F2" s="63"/>
    </row>
    <row r="3" spans="1:6" s="6" customFormat="1" ht="15.75" customHeight="1">
      <c r="A3" s="6" t="s">
        <v>18</v>
      </c>
      <c r="B3" s="7" t="s">
        <v>140</v>
      </c>
      <c r="C3" s="7" t="s">
        <v>141</v>
      </c>
      <c r="D3" s="7" t="s">
        <v>142</v>
      </c>
      <c r="E3" s="7" t="s">
        <v>143</v>
      </c>
      <c r="F3" s="7" t="s">
        <v>144</v>
      </c>
    </row>
    <row r="4" spans="1:6" s="6" customFormat="1" ht="15.75" customHeight="1">
      <c r="A4" s="6" t="s">
        <v>145</v>
      </c>
      <c r="B4" s="7"/>
      <c r="C4" s="7"/>
      <c r="D4" s="7"/>
      <c r="E4" s="7"/>
      <c r="F4" s="7"/>
    </row>
    <row r="5" spans="1:6" s="6" customFormat="1" ht="15.75" customHeight="1">
      <c r="A5" s="29" t="s">
        <v>146</v>
      </c>
      <c r="B5" s="7">
        <v>1</v>
      </c>
      <c r="C5" s="7" t="s">
        <v>147</v>
      </c>
      <c r="D5" s="7" t="s">
        <v>147</v>
      </c>
      <c r="E5" s="30">
        <v>100000</v>
      </c>
      <c r="F5" s="7" t="s">
        <v>148</v>
      </c>
    </row>
    <row r="6" spans="1:6" s="6" customFormat="1" ht="15.75" customHeight="1">
      <c r="A6" s="29" t="s">
        <v>23</v>
      </c>
      <c r="B6" s="7" t="s">
        <v>24</v>
      </c>
      <c r="C6" s="7" t="s">
        <v>149</v>
      </c>
      <c r="D6" s="7">
        <v>200</v>
      </c>
      <c r="E6" s="30">
        <v>1000</v>
      </c>
      <c r="F6" s="7">
        <v>1994</v>
      </c>
    </row>
    <row r="7" spans="1:6" s="6" customFormat="1" ht="15.75" customHeight="1">
      <c r="A7" s="29" t="s">
        <v>150</v>
      </c>
      <c r="B7" s="7" t="s">
        <v>26</v>
      </c>
      <c r="C7" s="7" t="s">
        <v>149</v>
      </c>
      <c r="D7" s="7">
        <v>200</v>
      </c>
      <c r="E7" s="30">
        <v>1000</v>
      </c>
      <c r="F7" s="7">
        <v>1993</v>
      </c>
    </row>
    <row r="8" spans="1:6" s="6" customFormat="1" ht="15.75" customHeight="1">
      <c r="A8" s="29" t="s">
        <v>27</v>
      </c>
      <c r="B8" s="7" t="s">
        <v>28</v>
      </c>
      <c r="C8" s="7" t="s">
        <v>149</v>
      </c>
      <c r="D8" s="7">
        <v>200</v>
      </c>
      <c r="E8" s="30">
        <v>2500</v>
      </c>
      <c r="F8" s="7">
        <v>1991</v>
      </c>
    </row>
    <row r="9" spans="1:6" s="6" customFormat="1" ht="15.75" customHeight="1">
      <c r="A9" s="29" t="s">
        <v>29</v>
      </c>
      <c r="B9" s="7" t="s">
        <v>28</v>
      </c>
      <c r="C9" s="7" t="s">
        <v>151</v>
      </c>
      <c r="D9" s="7">
        <v>200</v>
      </c>
      <c r="E9" s="30">
        <v>1000</v>
      </c>
      <c r="F9" s="7">
        <v>1996</v>
      </c>
    </row>
    <row r="10" spans="1:6" s="6" customFormat="1" ht="15.75" customHeight="1">
      <c r="A10" s="29" t="s">
        <v>30</v>
      </c>
      <c r="B10" s="7" t="s">
        <v>31</v>
      </c>
      <c r="C10" s="7" t="s">
        <v>149</v>
      </c>
      <c r="D10" s="7">
        <v>200</v>
      </c>
      <c r="E10" s="30">
        <v>2500</v>
      </c>
      <c r="F10" s="7">
        <v>1996</v>
      </c>
    </row>
    <row r="11" spans="1:6" s="6" customFormat="1" ht="15.75" customHeight="1">
      <c r="A11" s="29" t="s">
        <v>32</v>
      </c>
      <c r="B11" s="7" t="s">
        <v>33</v>
      </c>
      <c r="C11" s="7" t="s">
        <v>151</v>
      </c>
      <c r="D11" s="7">
        <v>200</v>
      </c>
      <c r="E11" s="30">
        <v>3000</v>
      </c>
      <c r="F11" s="7">
        <v>2000</v>
      </c>
    </row>
    <row r="12" spans="1:6" s="6" customFormat="1" ht="15.75" customHeight="1">
      <c r="A12" s="29" t="s">
        <v>34</v>
      </c>
      <c r="B12" s="7" t="s">
        <v>35</v>
      </c>
      <c r="C12" s="7" t="s">
        <v>151</v>
      </c>
      <c r="D12" s="7">
        <v>200</v>
      </c>
      <c r="E12" s="30">
        <v>2500</v>
      </c>
      <c r="F12" s="7" t="s">
        <v>227</v>
      </c>
    </row>
    <row r="13" spans="1:6" s="6" customFormat="1" ht="15.75" customHeight="1">
      <c r="A13" s="29" t="s">
        <v>36</v>
      </c>
      <c r="B13" s="7" t="s">
        <v>37</v>
      </c>
      <c r="C13" s="7" t="s">
        <v>151</v>
      </c>
      <c r="D13" s="7">
        <v>200</v>
      </c>
      <c r="E13" s="30">
        <v>3500</v>
      </c>
      <c r="F13" s="7">
        <v>1996</v>
      </c>
    </row>
    <row r="14" spans="1:6" s="6" customFormat="1" ht="15.75" customHeight="1">
      <c r="A14" s="29" t="s">
        <v>39</v>
      </c>
      <c r="B14" s="7" t="s">
        <v>40</v>
      </c>
      <c r="C14" s="7" t="s">
        <v>151</v>
      </c>
      <c r="D14" s="7">
        <v>200</v>
      </c>
      <c r="E14" s="30">
        <v>2200</v>
      </c>
      <c r="F14" s="7">
        <v>2002</v>
      </c>
    </row>
    <row r="15" spans="1:6" s="6" customFormat="1" ht="15.75" customHeight="1">
      <c r="A15" s="29" t="s">
        <v>41</v>
      </c>
      <c r="B15" s="7" t="s">
        <v>42</v>
      </c>
      <c r="C15" s="7" t="s">
        <v>151</v>
      </c>
      <c r="D15" s="7">
        <v>200</v>
      </c>
      <c r="E15" s="30">
        <v>2500</v>
      </c>
      <c r="F15" s="7" t="s">
        <v>152</v>
      </c>
    </row>
    <row r="16" spans="1:6" s="6" customFormat="1" ht="15.75" customHeight="1">
      <c r="A16" s="6" t="s">
        <v>153</v>
      </c>
      <c r="B16" s="7"/>
      <c r="C16" s="7"/>
      <c r="D16" s="7"/>
      <c r="E16" s="30"/>
      <c r="F16" s="7"/>
    </row>
    <row r="17" spans="1:6" s="6" customFormat="1" ht="15.75" customHeight="1">
      <c r="A17" s="29" t="s">
        <v>53</v>
      </c>
      <c r="B17" s="7" t="s">
        <v>54</v>
      </c>
      <c r="C17" s="7" t="s">
        <v>151</v>
      </c>
      <c r="D17" s="7">
        <v>200</v>
      </c>
      <c r="E17" s="30">
        <v>8000</v>
      </c>
      <c r="F17" s="7">
        <v>1996</v>
      </c>
    </row>
    <row r="18" spans="1:6" s="6" customFormat="1" ht="15.75" customHeight="1">
      <c r="A18" s="29" t="s">
        <v>55</v>
      </c>
      <c r="B18" s="7" t="s">
        <v>56</v>
      </c>
      <c r="C18" s="7" t="s">
        <v>151</v>
      </c>
      <c r="D18" s="7">
        <v>200</v>
      </c>
      <c r="E18" s="30">
        <v>3000</v>
      </c>
      <c r="F18" s="7">
        <v>1996</v>
      </c>
    </row>
    <row r="19" spans="1:6" s="6" customFormat="1" ht="15.75" customHeight="1">
      <c r="A19" s="29" t="s">
        <v>57</v>
      </c>
      <c r="B19" s="7" t="s">
        <v>58</v>
      </c>
      <c r="C19" s="7" t="s">
        <v>151</v>
      </c>
      <c r="D19" s="7">
        <v>200</v>
      </c>
      <c r="E19" s="30">
        <v>2500</v>
      </c>
      <c r="F19" s="7">
        <v>2001</v>
      </c>
    </row>
    <row r="20" spans="1:6" s="6" customFormat="1" ht="15.75" customHeight="1">
      <c r="A20" s="29" t="s">
        <v>59</v>
      </c>
      <c r="B20" s="7" t="s">
        <v>60</v>
      </c>
      <c r="C20" s="7" t="s">
        <v>151</v>
      </c>
      <c r="D20" s="7">
        <v>200</v>
      </c>
      <c r="E20" s="30">
        <v>4000</v>
      </c>
      <c r="F20" s="7">
        <v>1991</v>
      </c>
    </row>
    <row r="21" spans="1:6" s="6" customFormat="1" ht="15.75" customHeight="1">
      <c r="A21" s="29" t="s">
        <v>63</v>
      </c>
      <c r="B21" s="7" t="s">
        <v>64</v>
      </c>
      <c r="C21" s="7" t="s">
        <v>151</v>
      </c>
      <c r="D21" s="7">
        <v>200</v>
      </c>
      <c r="E21" s="30">
        <v>2600</v>
      </c>
      <c r="F21" s="7" t="s">
        <v>152</v>
      </c>
    </row>
    <row r="22" spans="1:6" s="6" customFormat="1" ht="15.75" customHeight="1">
      <c r="A22" s="6" t="s">
        <v>154</v>
      </c>
      <c r="B22" s="7"/>
      <c r="C22" s="7"/>
      <c r="D22" s="7"/>
      <c r="E22" s="30">
        <f>SUM(E5:E21)</f>
        <v>141800</v>
      </c>
      <c r="F22" s="7"/>
    </row>
  </sheetData>
  <mergeCells count="2">
    <mergeCell ref="A1:F1"/>
    <mergeCell ref="A2:F2"/>
  </mergeCells>
  <printOptions gridLines="1"/>
  <pageMargins left="1.6535433070866143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&amp;LKAB LUK/NU Fortschreibung2006&amp;RAnlage 3/1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6" sqref="B6"/>
    </sheetView>
  </sheetViews>
  <sheetFormatPr defaultColWidth="11.421875" defaultRowHeight="12.75"/>
  <cols>
    <col min="1" max="1" width="31.00390625" style="0" customWidth="1"/>
    <col min="2" max="2" width="34.57421875" style="0" customWidth="1"/>
    <col min="3" max="3" width="14.421875" style="31" customWidth="1"/>
    <col min="4" max="4" width="13.421875" style="31" customWidth="1"/>
    <col min="5" max="5" width="14.140625" style="31" customWidth="1"/>
    <col min="6" max="6" width="15.57421875" style="31" customWidth="1"/>
    <col min="7" max="9" width="11.421875" style="31" customWidth="1"/>
  </cols>
  <sheetData>
    <row r="1" spans="1:9" s="26" customFormat="1" ht="19.5" customHeight="1">
      <c r="A1" s="63" t="s">
        <v>322</v>
      </c>
      <c r="B1" s="63"/>
      <c r="C1" s="63"/>
      <c r="D1" s="63"/>
      <c r="E1" s="63"/>
      <c r="F1" s="63"/>
      <c r="G1" s="32"/>
      <c r="H1" s="32"/>
      <c r="I1" s="32"/>
    </row>
    <row r="2" spans="1:9" s="26" customFormat="1" ht="19.5" customHeight="1">
      <c r="A2" s="63" t="s">
        <v>155</v>
      </c>
      <c r="B2" s="63"/>
      <c r="C2" s="63"/>
      <c r="D2" s="63"/>
      <c r="E2" s="63"/>
      <c r="F2" s="63"/>
      <c r="G2" s="32"/>
      <c r="H2" s="32"/>
      <c r="I2" s="32"/>
    </row>
    <row r="3" spans="1:6" ht="15.75" customHeight="1">
      <c r="A3" s="21" t="s">
        <v>156</v>
      </c>
      <c r="B3" s="21" t="s">
        <v>157</v>
      </c>
      <c r="C3" s="22" t="s">
        <v>141</v>
      </c>
      <c r="D3" s="22" t="s">
        <v>142</v>
      </c>
      <c r="E3" s="22" t="s">
        <v>143</v>
      </c>
      <c r="F3" s="22" t="s">
        <v>144</v>
      </c>
    </row>
    <row r="4" spans="1:6" ht="15.75" customHeight="1">
      <c r="A4" s="21"/>
      <c r="B4" s="21"/>
      <c r="C4" s="22"/>
      <c r="D4" s="22"/>
      <c r="E4" s="22" t="s">
        <v>158</v>
      </c>
      <c r="F4" s="22"/>
    </row>
    <row r="5" spans="1:9" ht="15.75" customHeight="1">
      <c r="A5" s="21" t="s">
        <v>159</v>
      </c>
      <c r="B5" s="21" t="s">
        <v>160</v>
      </c>
      <c r="C5" s="22" t="s">
        <v>161</v>
      </c>
      <c r="D5" s="22" t="s">
        <v>162</v>
      </c>
      <c r="E5" s="23">
        <v>2000</v>
      </c>
      <c r="F5" s="22" t="s">
        <v>163</v>
      </c>
      <c r="G5" s="33"/>
      <c r="I5" s="33"/>
    </row>
    <row r="6" spans="1:9" ht="15.75" customHeight="1">
      <c r="A6" s="21" t="s">
        <v>159</v>
      </c>
      <c r="B6" s="21" t="s">
        <v>160</v>
      </c>
      <c r="C6" s="22" t="s">
        <v>164</v>
      </c>
      <c r="D6" s="22">
        <v>300</v>
      </c>
      <c r="E6" s="23">
        <v>1500</v>
      </c>
      <c r="F6" s="22">
        <v>2004</v>
      </c>
      <c r="G6" s="33"/>
      <c r="I6" s="33"/>
    </row>
    <row r="7" spans="1:9" ht="15.75" customHeight="1">
      <c r="A7" s="21" t="s">
        <v>165</v>
      </c>
      <c r="B7" s="21" t="s">
        <v>160</v>
      </c>
      <c r="C7" s="22" t="s">
        <v>166</v>
      </c>
      <c r="D7" s="22">
        <v>200</v>
      </c>
      <c r="E7" s="23">
        <v>1000</v>
      </c>
      <c r="F7" s="22">
        <v>1975</v>
      </c>
      <c r="I7" s="33"/>
    </row>
    <row r="8" spans="1:9" ht="15.75" customHeight="1">
      <c r="A8" s="21" t="s">
        <v>167</v>
      </c>
      <c r="B8" s="21" t="s">
        <v>168</v>
      </c>
      <c r="C8" s="22" t="s">
        <v>164</v>
      </c>
      <c r="D8" s="22">
        <v>150</v>
      </c>
      <c r="E8" s="23">
        <v>1000</v>
      </c>
      <c r="F8" s="22">
        <v>1993</v>
      </c>
      <c r="I8" s="33"/>
    </row>
    <row r="9" spans="1:9" ht="15.75" customHeight="1">
      <c r="A9" s="21" t="s">
        <v>169</v>
      </c>
      <c r="B9" s="21" t="s">
        <v>168</v>
      </c>
      <c r="C9" s="22" t="s">
        <v>164</v>
      </c>
      <c r="D9" s="22">
        <v>100</v>
      </c>
      <c r="E9" s="23">
        <v>300</v>
      </c>
      <c r="F9" s="22">
        <v>1997</v>
      </c>
      <c r="I9" s="33"/>
    </row>
    <row r="10" spans="1:9" ht="15.75" customHeight="1">
      <c r="A10" s="21" t="s">
        <v>283</v>
      </c>
      <c r="B10" s="21" t="s">
        <v>168</v>
      </c>
      <c r="C10" s="22" t="s">
        <v>164</v>
      </c>
      <c r="D10" s="22">
        <v>200</v>
      </c>
      <c r="E10" s="23">
        <v>1600</v>
      </c>
      <c r="F10" s="22">
        <v>1996</v>
      </c>
      <c r="I10" s="33"/>
    </row>
    <row r="11" spans="1:9" ht="15.75" customHeight="1">
      <c r="A11" s="21" t="s">
        <v>168</v>
      </c>
      <c r="B11" s="21" t="s">
        <v>160</v>
      </c>
      <c r="C11" s="22" t="s">
        <v>151</v>
      </c>
      <c r="D11" s="22">
        <v>200</v>
      </c>
      <c r="E11" s="23">
        <v>3000</v>
      </c>
      <c r="F11" s="22">
        <v>1992</v>
      </c>
      <c r="I11" s="33"/>
    </row>
    <row r="12" spans="1:9" ht="15.75" customHeight="1">
      <c r="A12" s="21" t="s">
        <v>284</v>
      </c>
      <c r="B12" s="21" t="s">
        <v>285</v>
      </c>
      <c r="C12" s="22" t="s">
        <v>164</v>
      </c>
      <c r="D12" s="22">
        <v>125</v>
      </c>
      <c r="E12" s="23">
        <v>600</v>
      </c>
      <c r="F12" s="22">
        <v>2000</v>
      </c>
      <c r="I12" s="33"/>
    </row>
    <row r="13" spans="1:9" ht="15.75" customHeight="1">
      <c r="A13" s="21" t="s">
        <v>170</v>
      </c>
      <c r="B13" s="21" t="s">
        <v>171</v>
      </c>
      <c r="C13" s="22" t="s">
        <v>164</v>
      </c>
      <c r="D13" s="22">
        <v>150</v>
      </c>
      <c r="E13" s="23">
        <v>500</v>
      </c>
      <c r="F13" s="22">
        <v>1994</v>
      </c>
      <c r="I13" s="33"/>
    </row>
    <row r="14" spans="1:9" ht="15.75" customHeight="1">
      <c r="A14" s="21" t="s">
        <v>172</v>
      </c>
      <c r="B14" s="21" t="s">
        <v>160</v>
      </c>
      <c r="C14" s="22" t="s">
        <v>164</v>
      </c>
      <c r="D14" s="22">
        <v>150</v>
      </c>
      <c r="E14" s="23">
        <v>1500</v>
      </c>
      <c r="F14" s="22">
        <v>2001</v>
      </c>
      <c r="I14" s="33"/>
    </row>
    <row r="15" spans="1:9" ht="15.75" customHeight="1">
      <c r="A15" s="21" t="s">
        <v>173</v>
      </c>
      <c r="B15" s="21" t="s">
        <v>160</v>
      </c>
      <c r="C15" s="22" t="s">
        <v>164</v>
      </c>
      <c r="D15" s="22">
        <v>125</v>
      </c>
      <c r="E15" s="23">
        <v>2500</v>
      </c>
      <c r="F15" s="22">
        <v>2001</v>
      </c>
      <c r="I15" s="33"/>
    </row>
    <row r="16" spans="1:9" ht="15.75" customHeight="1">
      <c r="A16" s="21" t="s">
        <v>174</v>
      </c>
      <c r="B16" s="21" t="s">
        <v>175</v>
      </c>
      <c r="C16" s="22" t="s">
        <v>164</v>
      </c>
      <c r="D16" s="22">
        <v>150</v>
      </c>
      <c r="E16" s="22">
        <v>2500</v>
      </c>
      <c r="F16" s="22">
        <v>1996</v>
      </c>
      <c r="I16" s="33"/>
    </row>
    <row r="17" spans="1:9" ht="15.75" customHeight="1">
      <c r="A17" s="21" t="s">
        <v>176</v>
      </c>
      <c r="B17" s="21" t="s">
        <v>177</v>
      </c>
      <c r="C17" s="22" t="s">
        <v>164</v>
      </c>
      <c r="D17" s="22">
        <v>150</v>
      </c>
      <c r="E17" s="23">
        <v>3500</v>
      </c>
      <c r="F17" s="22">
        <v>1996</v>
      </c>
      <c r="I17" s="33"/>
    </row>
    <row r="18" spans="1:9" ht="15.75" customHeight="1">
      <c r="A18" s="21" t="s">
        <v>178</v>
      </c>
      <c r="B18" s="21" t="s">
        <v>179</v>
      </c>
      <c r="C18" s="22" t="s">
        <v>164</v>
      </c>
      <c r="D18" s="22">
        <v>150</v>
      </c>
      <c r="E18" s="23">
        <v>3500</v>
      </c>
      <c r="F18" s="22">
        <v>1995</v>
      </c>
      <c r="I18" s="33"/>
    </row>
    <row r="19" spans="1:9" ht="15.75" customHeight="1">
      <c r="A19" s="21" t="s">
        <v>180</v>
      </c>
      <c r="B19" s="21" t="s">
        <v>160</v>
      </c>
      <c r="C19" s="22" t="s">
        <v>164</v>
      </c>
      <c r="D19" s="22">
        <v>125</v>
      </c>
      <c r="E19" s="23">
        <v>3000</v>
      </c>
      <c r="F19" s="22">
        <v>2001</v>
      </c>
      <c r="I19" s="33"/>
    </row>
    <row r="20" spans="1:9" ht="15.75" customHeight="1">
      <c r="A20" s="21" t="s">
        <v>181</v>
      </c>
      <c r="B20" s="21" t="s">
        <v>180</v>
      </c>
      <c r="C20" s="22" t="s">
        <v>164</v>
      </c>
      <c r="D20" s="22">
        <v>125</v>
      </c>
      <c r="E20" s="23">
        <v>3000</v>
      </c>
      <c r="F20" s="22">
        <v>2001</v>
      </c>
      <c r="I20" s="33"/>
    </row>
    <row r="21" spans="1:9" ht="15.75" customHeight="1">
      <c r="A21" s="21" t="s">
        <v>182</v>
      </c>
      <c r="B21" s="21" t="s">
        <v>181</v>
      </c>
      <c r="C21" s="22" t="s">
        <v>164</v>
      </c>
      <c r="D21" s="22">
        <v>125</v>
      </c>
      <c r="E21" s="23">
        <v>3000</v>
      </c>
      <c r="F21" s="22">
        <v>2004</v>
      </c>
      <c r="I21" s="33"/>
    </row>
    <row r="22" spans="1:9" ht="15.75" customHeight="1">
      <c r="A22" s="21"/>
      <c r="B22" s="21" t="s">
        <v>154</v>
      </c>
      <c r="C22" s="22"/>
      <c r="D22" s="22"/>
      <c r="E22" s="23">
        <f>SUM(E5:E21)</f>
        <v>34000</v>
      </c>
      <c r="F22" s="22"/>
      <c r="G22" s="33"/>
      <c r="H22" s="33"/>
      <c r="I22" s="33"/>
    </row>
  </sheetData>
  <mergeCells count="2">
    <mergeCell ref="A1:F1"/>
    <mergeCell ref="A2:F2"/>
  </mergeCells>
  <printOptions gridLines="1"/>
  <pageMargins left="1.14173228346456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&amp;LABK LUK/NU Fortschreibung2006&amp;RAnlage 3/2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NUWAB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Krüger</dc:creator>
  <cp:keywords/>
  <dc:description/>
  <cp:lastModifiedBy>i.reinelt</cp:lastModifiedBy>
  <cp:lastPrinted>2006-05-03T13:10:25Z</cp:lastPrinted>
  <dcterms:created xsi:type="dcterms:W3CDTF">2002-08-30T07:11:49Z</dcterms:created>
  <dcterms:modified xsi:type="dcterms:W3CDTF">2006-06-08T06:21:22Z</dcterms:modified>
  <cp:category/>
  <cp:version/>
  <cp:contentType/>
  <cp:contentStatus/>
</cp:coreProperties>
</file>