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<sst xmlns="http://schemas.openxmlformats.org/spreadsheetml/2006/main" count="120" uniqueCount="82">
  <si>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</si>
  <si>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</si>
  <si>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</si>
  <si>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</si>
  <si>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</si>
  <si>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</si>
  <si>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</si>
  <si>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</si>
  <si>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</si>
  <si>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</si>
  <si>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</si>
  <si>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</si>
  <si>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</si>
  <si>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</si>
  <si>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</si>
  <si>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</si>
  <si>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</si>
  <si>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</si>
  <si>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</si>
  <si>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</si>
  <si>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</si>
  <si>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</si>
  <si>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</si>
  <si>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</si>
  <si>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</si>
  <si>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</si>
  <si>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</si>
  <si>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</si>
  <si>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</si>
  <si>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</si>
  <si>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</si>
  <si>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</si>
  <si>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</si>
  <si>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</si>
  <si>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</si>
  <si>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</si>
  <si>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</si>
  <si>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</si>
  <si>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</si>
  <si>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</si>
  <si>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</si>
  <si>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</si>
  <si>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</si>
  <si>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</si>
  <si>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</si>
  <si>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</si>
  <si>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</si>
  <si>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</si>
  <si>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</si>
  <si>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</si>
  <si>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</si>
  <si>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</si>
  <si>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</si>
  <si>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</si>
  <si>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</si>
  <si>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</si>
  <si>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</si>
  <si>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</si>
  <si>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</si>
  <si>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</si>
  <si>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</si>
  <si>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</si>
  <si>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</si>
  <si>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</si>
  <si>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</si>
  <si>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Einsatzleitfahrzeug</t>
  </si>
  <si>
    <t>für Ausbildung/Übung/Dienstreisen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</si>
  <si>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</si>
  <si>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</si>
  <si>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</si>
  <si>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</si>
  <si>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</si>
  <si>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</si>
  <si>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MB (ELW 1)</t>
  </si>
  <si>
    <t>(halbierter Anschaffungswert x 4,5% Mischzinssatz)</t>
  </si>
  <si>
    <t>Einsatzstunden = Kosten in EUR/h</t>
  </si>
  <si>
    <t>Fahrzeug</t>
  </si>
  <si>
    <t>zzgl. 19 % Vers.Steuer</t>
  </si>
  <si>
    <t>TF-FL 2011</t>
  </si>
  <si>
    <t>Type: CDI</t>
  </si>
  <si>
    <t>WDB 90673315522686</t>
  </si>
  <si>
    <t>13000 34300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</si>
</sst>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1" fillId="0" borderId="0" xfId="15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D7" sqref="D7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2011</v>
      </c>
    </row>
    <row r="3" spans="1:6" ht="24.75" customHeight="1">
      <c r="A3" s="28" t="s">
        <v>60</v>
      </c>
      <c r="B3" s="28"/>
      <c r="C3" s="28" t="s">
        <v>65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78</v>
      </c>
      <c r="D4" s="30" t="s">
        <v>38</v>
      </c>
      <c r="E4" s="52" t="s">
        <v>50</v>
      </c>
      <c r="F4" s="31"/>
    </row>
    <row r="5" spans="1:6" ht="24.75" customHeight="1">
      <c r="A5" s="30" t="s">
        <v>62</v>
      </c>
      <c r="B5" s="30"/>
      <c r="C5" s="30" t="s">
        <v>73</v>
      </c>
      <c r="D5" s="30" t="s">
        <v>63</v>
      </c>
      <c r="E5" s="30" t="s">
        <v>80</v>
      </c>
      <c r="F5" s="31"/>
    </row>
    <row r="6" spans="1:6" ht="24.75" customHeight="1">
      <c r="A6" s="30" t="s">
        <v>79</v>
      </c>
      <c r="B6" s="30"/>
      <c r="C6" s="30"/>
      <c r="D6" s="52" t="s">
        <v>64</v>
      </c>
      <c r="E6" s="30" t="s">
        <v>81</v>
      </c>
      <c r="F6" s="31"/>
    </row>
    <row r="7" spans="1:6" ht="24.75" customHeight="1">
      <c r="A7" s="30" t="s">
        <v>52</v>
      </c>
      <c r="B7" s="30"/>
      <c r="C7" s="30"/>
      <c r="D7" s="48">
        <v>76062.45</v>
      </c>
      <c r="E7" s="30" t="s">
        <v>70</v>
      </c>
      <c r="F7" s="30"/>
    </row>
    <row r="8" spans="1:6" ht="24.75" customHeight="1">
      <c r="A8" s="30" t="s">
        <v>54</v>
      </c>
      <c r="B8" s="30"/>
      <c r="C8" s="30"/>
      <c r="D8" s="49">
        <v>40722</v>
      </c>
      <c r="E8" s="52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39</v>
      </c>
      <c r="B12" s="25" t="s">
        <v>8</v>
      </c>
      <c r="C12" s="25" t="s">
        <v>15</v>
      </c>
      <c r="D12" s="25" t="s">
        <v>40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Kalkulation'!D29)</f>
        <v>27</v>
      </c>
      <c r="B15" s="32">
        <f>SUM('Anlage zur Kalkulation'!D32)</f>
        <v>200</v>
      </c>
      <c r="C15" s="32">
        <f>SUM('Anlage zur Kalkulation'!H6)</f>
        <v>65</v>
      </c>
      <c r="D15" s="41">
        <f>SUM('Anlage zur Kalkulation'!H11)</f>
        <v>2000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70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24</v>
      </c>
      <c r="B22" s="15"/>
      <c r="C22" s="16"/>
      <c r="D22" s="15"/>
      <c r="E22" s="15"/>
      <c r="F22" s="43">
        <f>SUM('Anlage zur Kalkulation'!H20)</f>
        <v>2130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41</v>
      </c>
      <c r="B24" s="15"/>
      <c r="C24" s="16"/>
      <c r="D24" s="79"/>
      <c r="E24" s="80"/>
      <c r="F24" s="43">
        <f>SUM('Anlage zur Kalkulation'!H29)</f>
        <v>1055.1599999999999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42</v>
      </c>
      <c r="B26" s="15"/>
      <c r="C26" s="16"/>
      <c r="D26" s="79"/>
      <c r="E26" s="80"/>
      <c r="F26" s="43">
        <f>SUM('Anlage zur Kalkulation'!H32)</f>
        <v>250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43</v>
      </c>
      <c r="B28" s="15"/>
      <c r="C28" s="16"/>
      <c r="D28" s="37"/>
      <c r="E28" s="15"/>
      <c r="F28" s="43">
        <f>SUM('Anlage zur Kalkulation'!H39)</f>
        <v>160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44</v>
      </c>
      <c r="B30" s="15"/>
      <c r="C30" s="16"/>
      <c r="D30" s="15"/>
      <c r="E30" s="15"/>
      <c r="F30" s="43">
        <f>SUM('Anlage zur Kalkulation'!H46)</f>
        <v>1054.459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45</v>
      </c>
      <c r="B32" s="15"/>
      <c r="C32" s="16"/>
      <c r="D32" s="15"/>
      <c r="E32" s="15"/>
      <c r="F32" s="43">
        <f>D7/D9</f>
        <v>3803.1225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1711.4051249999998</v>
      </c>
    </row>
    <row r="35" spans="1:6" ht="12.75">
      <c r="A35" s="27" t="s">
        <v>74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10164.146625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156.37148653846154</v>
      </c>
    </row>
    <row r="40" spans="1:6" ht="13.5" thickBot="1">
      <c r="A40" s="21" t="s">
        <v>75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44" sqref="B44"/>
    </sheetView>
  </sheetViews>
  <sheetFormatPr defaultColWidth="11.421875" defaultRowHeight="12.75"/>
  <cols>
    <col min="1" max="2" width="11.421875" style="55" customWidth="1"/>
    <col min="3" max="3" width="8.140625" style="55" customWidth="1"/>
    <col min="4" max="5" width="11.421875" style="55" customWidth="1"/>
    <col min="6" max="6" width="9.421875" style="55" customWidth="1"/>
    <col min="7" max="7" width="11.8515625" style="55" customWidth="1"/>
    <col min="8" max="8" width="12.28125" style="56" customWidth="1"/>
    <col min="9" max="9" width="4.8515625" style="55" bestFit="1" customWidth="1"/>
    <col min="10" max="16384" width="11.421875" style="55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5" t="s">
        <v>66</v>
      </c>
      <c r="H3" s="57">
        <v>35</v>
      </c>
      <c r="I3" s="55" t="s">
        <v>0</v>
      </c>
    </row>
    <row r="4" spans="1:9" ht="12.75">
      <c r="A4" s="38"/>
      <c r="B4" s="38"/>
      <c r="D4" s="55" t="s">
        <v>18</v>
      </c>
      <c r="H4" s="57">
        <v>10</v>
      </c>
      <c r="I4" s="55" t="s">
        <v>0</v>
      </c>
    </row>
    <row r="5" spans="1:9" ht="12.75">
      <c r="A5" s="38"/>
      <c r="B5" s="38"/>
      <c r="D5" s="55" t="s">
        <v>19</v>
      </c>
      <c r="H5" s="58">
        <v>20</v>
      </c>
      <c r="I5" s="55" t="s">
        <v>0</v>
      </c>
    </row>
    <row r="6" spans="1:9" ht="12.75">
      <c r="A6" s="38"/>
      <c r="B6" s="38"/>
      <c r="G6" s="38" t="s">
        <v>20</v>
      </c>
      <c r="H6" s="59">
        <f>SUM(H3:H5)</f>
        <v>65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21</v>
      </c>
      <c r="B9" s="38"/>
      <c r="D9" s="55" t="s">
        <v>22</v>
      </c>
      <c r="H9" s="60">
        <v>2000</v>
      </c>
      <c r="I9" s="55" t="s">
        <v>1</v>
      </c>
    </row>
    <row r="10" spans="1:9" ht="12.75">
      <c r="A10" s="38"/>
      <c r="B10" s="38"/>
      <c r="D10" s="55" t="s">
        <v>23</v>
      </c>
      <c r="H10" s="61">
        <v>0</v>
      </c>
      <c r="I10" s="55" t="s">
        <v>1</v>
      </c>
    </row>
    <row r="11" spans="1:9" ht="12.75">
      <c r="A11" s="38"/>
      <c r="B11" s="38"/>
      <c r="G11" s="62" t="s">
        <v>20</v>
      </c>
      <c r="H11" s="63">
        <f>SUM(H9:H10)</f>
        <v>2000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24</v>
      </c>
      <c r="B14" s="38"/>
      <c r="D14" s="55" t="s">
        <v>67</v>
      </c>
      <c r="H14" s="64"/>
    </row>
    <row r="15" spans="1:9" ht="12.75">
      <c r="A15" s="38" t="s">
        <v>25</v>
      </c>
      <c r="B15" s="38"/>
      <c r="D15" s="55" t="s">
        <v>68</v>
      </c>
      <c r="H15" s="64">
        <v>1400</v>
      </c>
      <c r="I15" s="55" t="s">
        <v>70</v>
      </c>
    </row>
    <row r="16" spans="1:8" ht="12.75">
      <c r="A16" s="38"/>
      <c r="B16" s="38"/>
      <c r="D16" s="55" t="s">
        <v>26</v>
      </c>
      <c r="H16" s="65"/>
    </row>
    <row r="17" spans="1:9" ht="12.75">
      <c r="A17" s="38"/>
      <c r="B17" s="38"/>
      <c r="D17" s="55" t="s">
        <v>69</v>
      </c>
      <c r="H17" s="65">
        <v>430</v>
      </c>
      <c r="I17" s="55" t="s">
        <v>70</v>
      </c>
    </row>
    <row r="18" spans="1:9" ht="12.75">
      <c r="A18" s="38"/>
      <c r="B18" s="38"/>
      <c r="D18" s="55" t="s">
        <v>46</v>
      </c>
      <c r="H18" s="65">
        <v>0</v>
      </c>
      <c r="I18" s="55" t="s">
        <v>70</v>
      </c>
    </row>
    <row r="19" spans="1:9" ht="12.75">
      <c r="A19" s="38"/>
      <c r="B19" s="38"/>
      <c r="D19" s="55" t="s">
        <v>47</v>
      </c>
      <c r="H19" s="66">
        <v>300</v>
      </c>
      <c r="I19" s="55" t="s">
        <v>70</v>
      </c>
    </row>
    <row r="20" spans="1:9" ht="12.75">
      <c r="A20" s="38"/>
      <c r="B20" s="38"/>
      <c r="G20" s="38" t="s">
        <v>20</v>
      </c>
      <c r="H20" s="67">
        <f>SUM(H14:H19)</f>
        <v>2130</v>
      </c>
      <c r="I20" s="38" t="s">
        <v>70</v>
      </c>
    </row>
    <row r="21" spans="1:6" ht="12.75">
      <c r="A21" s="38"/>
      <c r="B21" s="38"/>
      <c r="F21" s="68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27</v>
      </c>
      <c r="B24" s="38"/>
      <c r="D24" s="55" t="s">
        <v>28</v>
      </c>
      <c r="F24" s="68"/>
    </row>
    <row r="25" spans="1:9" ht="12.75">
      <c r="A25" s="38"/>
      <c r="B25" s="38"/>
      <c r="D25" s="55">
        <v>7</v>
      </c>
      <c r="E25" s="55" t="s">
        <v>29</v>
      </c>
      <c r="F25" s="69">
        <v>39.08</v>
      </c>
      <c r="G25" s="55" t="s">
        <v>70</v>
      </c>
      <c r="H25" s="70">
        <f>D25*F25</f>
        <v>273.56</v>
      </c>
      <c r="I25" s="55" t="s">
        <v>70</v>
      </c>
    </row>
    <row r="26" spans="1:8" ht="12.75">
      <c r="A26" s="38"/>
      <c r="B26" s="38"/>
      <c r="F26" s="69"/>
      <c r="H26" s="57"/>
    </row>
    <row r="27" spans="1:8" ht="12.75">
      <c r="A27" s="38"/>
      <c r="B27" s="38"/>
      <c r="D27" s="55" t="s">
        <v>30</v>
      </c>
      <c r="F27" s="69"/>
      <c r="H27" s="57"/>
    </row>
    <row r="28" spans="1:9" ht="12.75">
      <c r="A28" s="38"/>
      <c r="B28" s="38"/>
      <c r="D28" s="71">
        <v>20</v>
      </c>
      <c r="E28" s="55" t="s">
        <v>29</v>
      </c>
      <c r="F28" s="69">
        <v>39.08</v>
      </c>
      <c r="G28" s="55" t="s">
        <v>70</v>
      </c>
      <c r="H28" s="58">
        <f>D28*F28</f>
        <v>781.5999999999999</v>
      </c>
      <c r="I28" s="55" t="s">
        <v>70</v>
      </c>
    </row>
    <row r="29" spans="1:9" ht="12.75">
      <c r="A29" s="38"/>
      <c r="B29" s="38"/>
      <c r="D29" s="55">
        <f>SUM(D25:D28)</f>
        <v>27</v>
      </c>
      <c r="G29" s="38" t="s">
        <v>20</v>
      </c>
      <c r="H29" s="72">
        <f>SUM(H25:H28)</f>
        <v>1055.1599999999999</v>
      </c>
      <c r="I29" s="38" t="s">
        <v>70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31</v>
      </c>
      <c r="B32" s="38"/>
      <c r="C32" s="55" t="s">
        <v>76</v>
      </c>
      <c r="D32" s="73">
        <v>200</v>
      </c>
      <c r="E32" s="55" t="s">
        <v>56</v>
      </c>
      <c r="F32" s="73">
        <v>1.25</v>
      </c>
      <c r="G32" s="55" t="s">
        <v>72</v>
      </c>
      <c r="H32" s="74">
        <f>F32*D32</f>
        <v>250</v>
      </c>
      <c r="I32" s="38" t="s">
        <v>70</v>
      </c>
    </row>
    <row r="33" spans="1:2" ht="12.75">
      <c r="A33" s="38"/>
      <c r="B33" s="38"/>
    </row>
    <row r="34" spans="1:2" ht="12.75">
      <c r="A34" s="38"/>
      <c r="B34" s="38"/>
    </row>
    <row r="35" spans="1:8" ht="12.75">
      <c r="A35" s="38" t="s">
        <v>32</v>
      </c>
      <c r="B35" s="38"/>
      <c r="D35" s="55" t="s">
        <v>33</v>
      </c>
      <c r="G35" s="38"/>
      <c r="H35" s="66"/>
    </row>
    <row r="36" spans="1:9" ht="12.75">
      <c r="A36" s="38"/>
      <c r="B36" s="38"/>
      <c r="D36" s="55" t="s">
        <v>34</v>
      </c>
      <c r="G36" s="55" t="s">
        <v>71</v>
      </c>
      <c r="H36" s="65">
        <v>40</v>
      </c>
      <c r="I36" s="55" t="s">
        <v>70</v>
      </c>
    </row>
    <row r="37" spans="1:8" ht="12.75">
      <c r="A37" s="38"/>
      <c r="B37" s="38"/>
      <c r="D37" s="55" t="s">
        <v>35</v>
      </c>
      <c r="H37" s="65">
        <v>30</v>
      </c>
    </row>
    <row r="38" spans="1:9" ht="12.75">
      <c r="A38" s="38"/>
      <c r="B38" s="38"/>
      <c r="D38" s="55" t="s">
        <v>36</v>
      </c>
      <c r="H38" s="75">
        <v>90</v>
      </c>
      <c r="I38" s="55" t="s">
        <v>70</v>
      </c>
    </row>
    <row r="39" spans="7:9" ht="12.75">
      <c r="G39" s="38" t="s">
        <v>20</v>
      </c>
      <c r="H39" s="76">
        <f>SUM(H35:H38)</f>
        <v>160</v>
      </c>
      <c r="I39" s="38" t="s">
        <v>70</v>
      </c>
    </row>
    <row r="41" ht="12.75">
      <c r="H41" s="77"/>
    </row>
    <row r="42" spans="1:8" ht="12.75">
      <c r="A42" s="38" t="s">
        <v>37</v>
      </c>
      <c r="D42" s="71" t="s">
        <v>57</v>
      </c>
      <c r="G42" s="38"/>
      <c r="H42" s="78"/>
    </row>
    <row r="43" spans="2:9" ht="12.75">
      <c r="B43" s="55">
        <v>912</v>
      </c>
      <c r="C43" s="55" t="s">
        <v>58</v>
      </c>
      <c r="D43" s="55">
        <v>0.32</v>
      </c>
      <c r="E43" s="55" t="s">
        <v>70</v>
      </c>
      <c r="F43" s="55" t="s">
        <v>48</v>
      </c>
      <c r="G43" s="55" t="s">
        <v>59</v>
      </c>
      <c r="H43" s="65">
        <f>B43*D43</f>
        <v>291.84000000000003</v>
      </c>
      <c r="I43" s="55" t="s">
        <v>70</v>
      </c>
    </row>
    <row r="44" spans="2:9" ht="12.75">
      <c r="B44" s="55">
        <v>1382</v>
      </c>
      <c r="C44" s="55" t="s">
        <v>58</v>
      </c>
      <c r="D44" s="73">
        <v>0.43</v>
      </c>
      <c r="E44" s="55" t="s">
        <v>70</v>
      </c>
      <c r="F44" s="55" t="s">
        <v>49</v>
      </c>
      <c r="G44" s="55" t="s">
        <v>59</v>
      </c>
      <c r="H44" s="65">
        <f>B44*D44</f>
        <v>594.26</v>
      </c>
      <c r="I44" s="55" t="s">
        <v>70</v>
      </c>
    </row>
    <row r="45" spans="3:9" ht="12.75">
      <c r="C45" s="55" t="s">
        <v>77</v>
      </c>
      <c r="H45" s="75">
        <f>(H44+H43)*19%</f>
        <v>168.359</v>
      </c>
      <c r="I45" s="55" t="s">
        <v>70</v>
      </c>
    </row>
    <row r="46" spans="7:9" ht="12.75">
      <c r="G46" s="38" t="s">
        <v>20</v>
      </c>
      <c r="H46" s="67">
        <f>SUM(H43:H45)</f>
        <v>1054.459</v>
      </c>
      <c r="I46" s="38" t="s">
        <v>70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2012-01-11T15:34:12Z</cp:lastPrinted>
  <dcterms:created xsi:type="dcterms:W3CDTF">2000-09-05T07:32:42Z</dcterms:created>
  <dcterms:modified xsi:type="dcterms:W3CDTF">2012-01-11T15:34:25Z</dcterms:modified>
  <cp:category/>
  <cp:version/>
  <cp:contentType/>
  <cp:contentStatus/>
</cp:coreProperties>
</file>