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<sst xmlns="http://schemas.openxmlformats.org/spreadsheetml/2006/main" count="127" uniqueCount="87">
  <si>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</si>
  <si>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</si>
  <si>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</si>
  <si>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</si>
  <si>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</si>
  <si>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</si>
  <si>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</si>
  <si>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</si>
  <si>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</si>
  <si>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</si>
  <si>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</si>
  <si>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</si>
  <si>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</si>
  <si>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</si>
  <si>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</si>
  <si>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</si>
  <si>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</si>
  <si>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</si>
  <si>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</si>
  <si>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</si>
  <si>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</si>
  <si>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</si>
  <si>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</si>
  <si>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</si>
  <si>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</si>
  <si>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</si>
  <si>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</si>
  <si>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</si>
  <si>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</si>
  <si>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</si>
  <si>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</si>
  <si>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</si>
  <si>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</si>
  <si>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</si>
  <si>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</si>
  <si>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</si>
  <si>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</si>
  <si>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</si>
  <si>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</si>
  <si>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</si>
  <si>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</si>
  <si>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</si>
  <si>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</si>
  <si>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</si>
  <si>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</si>
  <si>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</si>
  <si>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</si>
  <si>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</si>
  <si>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</si>
  <si>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</si>
  <si>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</si>
  <si>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</si>
  <si>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</si>
  <si>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</si>
  <si>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</si>
  <si>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</si>
  <si>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</si>
  <si>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</si>
  <si>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</si>
  <si>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</si>
  <si>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</si>
  <si>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</si>
  <si>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</si>
  <si>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</si>
  <si>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</si>
  <si>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</si>
  <si>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Vorausgerätewagen</t>
  </si>
  <si>
    <t>TF-2214</t>
  </si>
  <si>
    <t>VGW / VRW</t>
  </si>
  <si>
    <t xml:space="preserve"> WDB 9034621 P 820093</t>
  </si>
  <si>
    <t>13000 34300 8</t>
  </si>
  <si>
    <t>Type: MB 312 D-KA (Sprinter)</t>
  </si>
  <si>
    <t>EUR</t>
  </si>
  <si>
    <t>Einsatzstunden = Kosten in EUR/h</t>
  </si>
  <si>
    <t>EUR  =</t>
  </si>
  <si>
    <t>sämtliche anfallende Reparaturkosten am Fahrzeug/</t>
  </si>
  <si>
    <t>Beladung/Ersatzbeschaffung von Teilen und Geräten/</t>
  </si>
  <si>
    <t>anteilige Kosten für Werkstatt/Arbeitsmittel</t>
  </si>
  <si>
    <t>}</t>
  </si>
  <si>
    <t>Fahrzeug</t>
  </si>
  <si>
    <t>Geräte</t>
  </si>
  <si>
    <t>Liter x</t>
  </si>
  <si>
    <t>EUR =</t>
  </si>
  <si>
    <t>(halbierter Anschaffungswert x 4,5% Mischzinssatz)</t>
  </si>
  <si>
    <t>108028,05 DM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</si>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</sst>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  <numFmt numFmtId="178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8" fontId="2" fillId="0" borderId="8" xfId="0" applyNumberFormat="1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9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2007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69</v>
      </c>
      <c r="F5" s="31"/>
    </row>
    <row r="6" spans="1:6" ht="24.75" customHeight="1">
      <c r="A6" s="30" t="s">
        <v>71</v>
      </c>
      <c r="B6" s="30"/>
      <c r="C6" s="30"/>
      <c r="D6" s="52" t="s">
        <v>65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55233.86</v>
      </c>
      <c r="E7" s="30" t="s">
        <v>72</v>
      </c>
      <c r="F7" s="56" t="s">
        <v>84</v>
      </c>
    </row>
    <row r="8" spans="1:6" ht="24.75" customHeight="1">
      <c r="A8" s="30" t="s">
        <v>55</v>
      </c>
      <c r="B8" s="30"/>
      <c r="C8" s="30"/>
      <c r="D8" s="49">
        <v>36039</v>
      </c>
      <c r="E8" s="30"/>
      <c r="F8" s="31"/>
    </row>
    <row r="9" spans="1:6" ht="24.75" customHeight="1">
      <c r="A9" s="30" t="s">
        <v>54</v>
      </c>
      <c r="B9" s="30"/>
      <c r="C9" s="30"/>
      <c r="D9" s="30">
        <v>15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4"/>
      <c r="F12" s="53"/>
    </row>
    <row r="13" spans="1:6" ht="12.75">
      <c r="A13" s="11"/>
      <c r="B13" s="11" t="s">
        <v>7</v>
      </c>
      <c r="C13" s="11" t="s">
        <v>6</v>
      </c>
      <c r="D13" s="11"/>
      <c r="E13" s="55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41</v>
      </c>
      <c r="B15" s="57">
        <f>SUM('Anlage zur Kalkulation'!D35)</f>
        <v>1332.16</v>
      </c>
      <c r="C15" s="32">
        <f>SUM('Anlage zur Kalkulation'!H6)</f>
        <v>256</v>
      </c>
      <c r="D15" s="41">
        <f>SUM('Anlage zur Kalkulation'!H11)</f>
        <v>7900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72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1905.26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8"/>
      <c r="E24" s="59"/>
      <c r="F24" s="43">
        <f>SUM('Anlage zur Kalkulation'!H30)</f>
        <v>1409.1699999999998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8"/>
      <c r="E26" s="59"/>
      <c r="F26" s="43">
        <f>SUM('Anlage zur Kalkulation'!H35)</f>
        <v>1531.184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240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3682.2573333333335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1242.7618499999999</v>
      </c>
    </row>
    <row r="35" spans="1:6" ht="12.75">
      <c r="A35" s="27" t="s">
        <v>83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10287.308183333334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40.18479759114584</v>
      </c>
    </row>
    <row r="40" spans="1:6" ht="13.5" thickBot="1">
      <c r="A40" s="21" t="s">
        <v>73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  <row r="67" ht="12.75">
      <c r="H67">
        <v>0</v>
      </c>
    </row>
    <row r="72" ht="12.75">
      <c r="H72">
        <v>0</v>
      </c>
    </row>
    <row r="74" ht="12.75">
      <c r="H74">
        <v>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V16384"/>
    </sheetView>
  </sheetViews>
  <sheetFormatPr defaultColWidth="11.421875" defaultRowHeight="12.75"/>
  <cols>
    <col min="1" max="2" width="11.421875" style="60" customWidth="1"/>
    <col min="3" max="3" width="10.28125" style="60" customWidth="1"/>
    <col min="4" max="5" width="11.421875" style="60" customWidth="1"/>
    <col min="6" max="6" width="9.421875" style="60" customWidth="1"/>
    <col min="7" max="7" width="11.8515625" style="60" customWidth="1"/>
    <col min="8" max="8" width="12.28125" style="61" customWidth="1"/>
    <col min="9" max="9" width="4.140625" style="60" customWidth="1"/>
    <col min="10" max="16384" width="11.421875" style="60" customWidth="1"/>
  </cols>
  <sheetData>
    <row r="1" spans="1:4" ht="12.75">
      <c r="A1" s="39" t="s">
        <v>14</v>
      </c>
      <c r="B1" s="38"/>
      <c r="D1" s="39"/>
    </row>
    <row r="2" spans="1:2" ht="12.75">
      <c r="A2" s="38"/>
      <c r="B2" s="38"/>
    </row>
    <row r="3" spans="1:9" ht="12.75">
      <c r="A3" s="38" t="s">
        <v>17</v>
      </c>
      <c r="B3" s="38"/>
      <c r="D3" s="60" t="s">
        <v>18</v>
      </c>
      <c r="H3" s="62">
        <v>6</v>
      </c>
      <c r="I3" s="60" t="s">
        <v>0</v>
      </c>
    </row>
    <row r="4" spans="1:9" ht="12.75">
      <c r="A4" s="38"/>
      <c r="B4" s="38"/>
      <c r="D4" s="60" t="s">
        <v>19</v>
      </c>
      <c r="H4" s="62">
        <v>205</v>
      </c>
      <c r="I4" s="60" t="s">
        <v>0</v>
      </c>
    </row>
    <row r="5" spans="1:9" ht="12.75">
      <c r="A5" s="38"/>
      <c r="B5" s="38"/>
      <c r="D5" s="60" t="s">
        <v>20</v>
      </c>
      <c r="H5" s="63">
        <v>45</v>
      </c>
      <c r="I5" s="60" t="s">
        <v>0</v>
      </c>
    </row>
    <row r="6" spans="1:9" ht="12.75">
      <c r="A6" s="38"/>
      <c r="B6" s="38"/>
      <c r="G6" s="38" t="s">
        <v>21</v>
      </c>
      <c r="H6" s="64">
        <f>SUM(H3:H5)</f>
        <v>256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60" t="s">
        <v>23</v>
      </c>
      <c r="H9" s="62">
        <v>7900</v>
      </c>
      <c r="I9" s="60" t="s">
        <v>1</v>
      </c>
    </row>
    <row r="10" spans="1:9" ht="12.75">
      <c r="A10" s="38"/>
      <c r="B10" s="38"/>
      <c r="D10" s="60" t="s">
        <v>24</v>
      </c>
      <c r="H10" s="63">
        <v>0</v>
      </c>
      <c r="I10" s="60" t="s">
        <v>1</v>
      </c>
    </row>
    <row r="11" spans="1:9" ht="12.75">
      <c r="A11" s="38"/>
      <c r="B11" s="38"/>
      <c r="G11" s="65" t="s">
        <v>21</v>
      </c>
      <c r="H11" s="64">
        <f>SUM(H9:H10)</f>
        <v>7900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60" t="s">
        <v>75</v>
      </c>
      <c r="H14" s="66"/>
    </row>
    <row r="15" spans="1:9" ht="12.75">
      <c r="A15" s="38" t="s">
        <v>26</v>
      </c>
      <c r="B15" s="38"/>
      <c r="D15" s="60" t="s">
        <v>76</v>
      </c>
      <c r="H15" s="67">
        <v>1105.97</v>
      </c>
      <c r="I15" s="60" t="s">
        <v>72</v>
      </c>
    </row>
    <row r="16" spans="1:8" ht="12.75">
      <c r="A16" s="38"/>
      <c r="B16" s="38"/>
      <c r="D16" s="60" t="s">
        <v>27</v>
      </c>
      <c r="H16" s="67"/>
    </row>
    <row r="17" spans="1:9" ht="12.75">
      <c r="A17" s="38"/>
      <c r="B17" s="38"/>
      <c r="D17" s="60" t="s">
        <v>77</v>
      </c>
      <c r="H17" s="67">
        <v>442.23</v>
      </c>
      <c r="I17" s="60" t="s">
        <v>72</v>
      </c>
    </row>
    <row r="18" spans="1:8" ht="12.75" hidden="1">
      <c r="A18" s="38"/>
      <c r="B18" s="38"/>
      <c r="H18" s="67"/>
    </row>
    <row r="19" spans="1:9" ht="12.75">
      <c r="A19" s="38"/>
      <c r="B19" s="38"/>
      <c r="D19" s="60" t="s">
        <v>47</v>
      </c>
      <c r="H19" s="67">
        <v>300.04</v>
      </c>
      <c r="I19" s="60" t="s">
        <v>72</v>
      </c>
    </row>
    <row r="20" spans="1:9" ht="12.75">
      <c r="A20" s="38"/>
      <c r="B20" s="38"/>
      <c r="D20" s="60" t="s">
        <v>48</v>
      </c>
      <c r="H20" s="68">
        <v>57.02</v>
      </c>
      <c r="I20" s="60" t="s">
        <v>72</v>
      </c>
    </row>
    <row r="21" spans="1:9" ht="12.75">
      <c r="A21" s="38"/>
      <c r="B21" s="38"/>
      <c r="G21" s="38" t="s">
        <v>21</v>
      </c>
      <c r="H21" s="69">
        <f>SUM(H14:H20)</f>
        <v>1905.26</v>
      </c>
      <c r="I21" s="38" t="s">
        <v>72</v>
      </c>
    </row>
    <row r="22" spans="1:6" ht="12.75">
      <c r="A22" s="38"/>
      <c r="B22" s="38"/>
      <c r="F22" s="70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60" t="s">
        <v>29</v>
      </c>
      <c r="F25" s="70"/>
    </row>
    <row r="26" spans="1:9" ht="12.75">
      <c r="A26" s="38"/>
      <c r="B26" s="38"/>
      <c r="D26" s="60">
        <v>24</v>
      </c>
      <c r="E26" s="60" t="s">
        <v>30</v>
      </c>
      <c r="F26" s="71">
        <v>34.37</v>
      </c>
      <c r="G26" s="60" t="s">
        <v>72</v>
      </c>
      <c r="H26" s="72">
        <f>D26*F26</f>
        <v>824.8799999999999</v>
      </c>
      <c r="I26" s="60" t="s">
        <v>72</v>
      </c>
    </row>
    <row r="27" spans="1:8" ht="12.75">
      <c r="A27" s="38"/>
      <c r="B27" s="38"/>
      <c r="F27" s="71"/>
      <c r="H27" s="62"/>
    </row>
    <row r="28" spans="1:8" ht="12.75">
      <c r="A28" s="38"/>
      <c r="B28" s="38"/>
      <c r="D28" s="60" t="s">
        <v>31</v>
      </c>
      <c r="F28" s="71"/>
      <c r="H28" s="62"/>
    </row>
    <row r="29" spans="1:9" ht="12.75">
      <c r="A29" s="38"/>
      <c r="B29" s="38"/>
      <c r="D29" s="73">
        <v>17</v>
      </c>
      <c r="E29" s="60" t="s">
        <v>30</v>
      </c>
      <c r="F29" s="71">
        <v>34.37</v>
      </c>
      <c r="G29" s="60" t="s">
        <v>72</v>
      </c>
      <c r="H29" s="63">
        <f>D29*F29</f>
        <v>584.29</v>
      </c>
      <c r="I29" s="60" t="s">
        <v>72</v>
      </c>
    </row>
    <row r="30" spans="1:9" ht="12.75">
      <c r="A30" s="38"/>
      <c r="B30" s="38"/>
      <c r="D30" s="60">
        <f>SUM(D26:D29)</f>
        <v>41</v>
      </c>
      <c r="G30" s="38" t="s">
        <v>21</v>
      </c>
      <c r="H30" s="74">
        <f>SUM(H26:H29)</f>
        <v>1409.1699999999998</v>
      </c>
      <c r="I30" s="38" t="s">
        <v>72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60" t="s">
        <v>79</v>
      </c>
      <c r="D33" s="75">
        <v>1292.16</v>
      </c>
      <c r="E33" s="60" t="s">
        <v>57</v>
      </c>
      <c r="F33" s="60">
        <v>1.15</v>
      </c>
      <c r="G33" s="60" t="s">
        <v>74</v>
      </c>
      <c r="H33" s="76">
        <f>F33*D33</f>
        <v>1485.984</v>
      </c>
      <c r="I33" s="60" t="s">
        <v>72</v>
      </c>
    </row>
    <row r="34" spans="1:9" ht="12.75">
      <c r="A34" s="38"/>
      <c r="B34" s="38"/>
      <c r="C34" s="60" t="s">
        <v>80</v>
      </c>
      <c r="D34" s="75">
        <v>40</v>
      </c>
      <c r="E34" s="60" t="s">
        <v>81</v>
      </c>
      <c r="F34" s="75">
        <v>1.13</v>
      </c>
      <c r="G34" s="60" t="s">
        <v>82</v>
      </c>
      <c r="H34" s="76">
        <f>F34*D34</f>
        <v>45.199999999999996</v>
      </c>
      <c r="I34" s="60" t="s">
        <v>72</v>
      </c>
    </row>
    <row r="35" spans="1:9" ht="12.75">
      <c r="A35" s="38"/>
      <c r="B35" s="38"/>
      <c r="D35" s="75">
        <f>SUM(D33:D34)</f>
        <v>1332.16</v>
      </c>
      <c r="E35" s="60" t="s">
        <v>85</v>
      </c>
      <c r="H35" s="77">
        <f>SUM(H33:H34)</f>
        <v>1531.184</v>
      </c>
      <c r="I35" s="38" t="s">
        <v>72</v>
      </c>
    </row>
    <row r="36" spans="1:2" ht="12.75">
      <c r="A36" s="38"/>
      <c r="B36" s="38"/>
    </row>
    <row r="37" spans="1:8" ht="12.75">
      <c r="A37" s="38" t="s">
        <v>33</v>
      </c>
      <c r="B37" s="38"/>
      <c r="D37" s="60" t="s">
        <v>34</v>
      </c>
      <c r="G37" s="38"/>
      <c r="H37" s="78"/>
    </row>
    <row r="38" spans="1:9" ht="12.75">
      <c r="A38" s="38"/>
      <c r="B38" s="38"/>
      <c r="D38" s="60" t="s">
        <v>35</v>
      </c>
      <c r="G38" s="60" t="s">
        <v>78</v>
      </c>
      <c r="H38" s="67">
        <v>160</v>
      </c>
      <c r="I38" s="60" t="s">
        <v>72</v>
      </c>
    </row>
    <row r="39" spans="1:8" ht="12.75">
      <c r="A39" s="38"/>
      <c r="B39" s="38"/>
      <c r="D39" s="60" t="s">
        <v>36</v>
      </c>
      <c r="H39" s="67"/>
    </row>
    <row r="40" spans="1:9" ht="12.75">
      <c r="A40" s="38"/>
      <c r="B40" s="38"/>
      <c r="D40" s="60" t="s">
        <v>37</v>
      </c>
      <c r="H40" s="68">
        <v>80</v>
      </c>
      <c r="I40" s="60" t="s">
        <v>72</v>
      </c>
    </row>
    <row r="41" spans="7:9" ht="12.75">
      <c r="G41" s="38" t="s">
        <v>21</v>
      </c>
      <c r="H41" s="79">
        <f>SUM(H37:H40)</f>
        <v>240</v>
      </c>
      <c r="I41" s="38" t="s">
        <v>72</v>
      </c>
    </row>
    <row r="43" ht="12.75">
      <c r="H43" s="80"/>
    </row>
    <row r="44" spans="1:8" ht="12.75">
      <c r="A44" s="38" t="s">
        <v>38</v>
      </c>
      <c r="D44" s="73" t="s">
        <v>58</v>
      </c>
      <c r="G44" s="38"/>
      <c r="H44" s="81"/>
    </row>
    <row r="45" spans="2:9" ht="12.75">
      <c r="B45" s="60">
        <v>350</v>
      </c>
      <c r="C45" s="60" t="s">
        <v>59</v>
      </c>
      <c r="D45" s="60">
        <v>0.35</v>
      </c>
      <c r="E45" s="60" t="s">
        <v>72</v>
      </c>
      <c r="F45" s="60" t="s">
        <v>49</v>
      </c>
      <c r="G45" s="60" t="s">
        <v>60</v>
      </c>
      <c r="H45" s="67">
        <v>122.5</v>
      </c>
      <c r="I45" s="60" t="s">
        <v>72</v>
      </c>
    </row>
    <row r="46" spans="2:9" ht="12.75">
      <c r="B46" s="60">
        <v>275</v>
      </c>
      <c r="C46" s="60" t="s">
        <v>59</v>
      </c>
      <c r="D46" s="75">
        <v>0.4</v>
      </c>
      <c r="E46" s="60" t="s">
        <v>72</v>
      </c>
      <c r="F46" s="60" t="s">
        <v>50</v>
      </c>
      <c r="G46" s="60" t="s">
        <v>60</v>
      </c>
      <c r="H46" s="67">
        <f>B46*D46</f>
        <v>110</v>
      </c>
      <c r="I46" s="60" t="s">
        <v>72</v>
      </c>
    </row>
    <row r="47" spans="3:9" ht="12.75">
      <c r="C47" s="60" t="s">
        <v>86</v>
      </c>
      <c r="H47" s="68">
        <f>SUM(H45:H46)*19%</f>
        <v>44.175</v>
      </c>
      <c r="I47" s="60" t="s">
        <v>72</v>
      </c>
    </row>
    <row r="48" spans="7:9" ht="12.75">
      <c r="G48" s="38" t="s">
        <v>21</v>
      </c>
      <c r="H48" s="69">
        <f>SUM(H45:H47)</f>
        <v>276.675</v>
      </c>
      <c r="I48" s="38" t="s">
        <v>72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2008-08-18T08:56:13Z</cp:lastPrinted>
  <dcterms:created xsi:type="dcterms:W3CDTF">2000-09-05T07:32:42Z</dcterms:created>
  <dcterms:modified xsi:type="dcterms:W3CDTF">2008-08-18T08:56:16Z</dcterms:modified>
  <cp:category/>
  <cp:version/>
  <cp:contentType/>
  <cp:contentStatus/>
</cp:coreProperties>
</file>