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<sst xmlns="http://schemas.openxmlformats.org/spreadsheetml/2006/main" count="128" uniqueCount="85">
  <si>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</si>
  <si>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</si>
  <si>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</si>
  <si>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</si>
  <si>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</si>
  <si>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</si>
  <si>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</si>
  <si>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</si>
  <si>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</si>
  <si>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</si>
  <si>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</si>
  <si>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</si>
  <si>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</si>
  <si>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</si>
  <si>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</si>
  <si>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</si>
  <si>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</si>
  <si>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</si>
  <si>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</si>
  <si>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</si>
  <si>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</si>
  <si>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</si>
  <si>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</si>
  <si>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</si>
  <si>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</si>
  <si>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</si>
  <si>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</si>
  <si>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</si>
  <si>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</si>
  <si>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</si>
  <si>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</si>
  <si>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</si>
  <si>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</si>
  <si>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</si>
  <si>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</si>
  <si>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</si>
  <si>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</si>
  <si>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</si>
  <si>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</si>
  <si>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</si>
  <si>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</si>
  <si>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</si>
  <si>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</si>
  <si>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</si>
  <si>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</si>
  <si>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</si>
  <si>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</si>
  <si>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</si>
  <si>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</si>
  <si>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</si>
  <si>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</si>
  <si>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</si>
  <si>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</si>
  <si>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</si>
  <si>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</si>
  <si>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</si>
  <si>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</si>
  <si>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</si>
  <si>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</si>
  <si>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</si>
  <si>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</si>
  <si>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</si>
  <si>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</si>
  <si>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</si>
  <si>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</si>
  <si>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Löschfahrzeug</t>
  </si>
  <si>
    <t>LUK-257</t>
  </si>
  <si>
    <t>LF 16 W-50</t>
  </si>
  <si>
    <t>Type: IFA - W-50 L/LF</t>
  </si>
  <si>
    <t>1982</t>
  </si>
  <si>
    <t>13000 34300 4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</si>
  <si>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</si>
  <si>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</si>
  <si>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</si>
  <si>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</si>
  <si>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</si>
  <si>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</si>
  <si>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</si>
  <si>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Einsatzstunden = Kosten in EUR/h</t>
  </si>
  <si>
    <t>Fahrzeug</t>
  </si>
  <si>
    <t>Geräte</t>
  </si>
  <si>
    <t>(halbierter Anschaffungswert x4,5% Mischzinssatz)</t>
  </si>
  <si>
    <t>1,00 DM</t>
  </si>
  <si>
    <t>EW</t>
  </si>
  <si>
    <t xml:space="preserve">Liter 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</si>
</sst>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2" fillId="0" borderId="8" xfId="0" applyNumberFormat="1" applyFont="1" applyBorder="1" applyAlignment="1" quotePrefix="1">
      <alignment horizontal="righ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8" fontId="2" fillId="0" borderId="8" xfId="0" applyNumberFormat="1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4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2006</v>
      </c>
    </row>
    <row r="3" spans="1:6" ht="24.75" customHeight="1">
      <c r="A3" s="28" t="s">
        <v>60</v>
      </c>
      <c r="B3" s="28"/>
      <c r="C3" s="28" t="s">
        <v>65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66</v>
      </c>
      <c r="D4" s="30" t="s">
        <v>39</v>
      </c>
      <c r="E4" s="50"/>
      <c r="F4" s="31"/>
    </row>
    <row r="5" spans="1:6" ht="24.75" customHeight="1">
      <c r="A5" s="30" t="s">
        <v>62</v>
      </c>
      <c r="B5" s="30"/>
      <c r="C5" s="30" t="s">
        <v>67</v>
      </c>
      <c r="D5" s="30" t="s">
        <v>63</v>
      </c>
      <c r="E5" s="54">
        <v>8126749</v>
      </c>
      <c r="F5" s="31"/>
    </row>
    <row r="6" spans="1:6" ht="24.75" customHeight="1">
      <c r="A6" s="30" t="s">
        <v>68</v>
      </c>
      <c r="B6" s="30"/>
      <c r="C6" s="30"/>
      <c r="D6" s="50" t="s">
        <v>64</v>
      </c>
      <c r="E6" s="30" t="s">
        <v>70</v>
      </c>
      <c r="F6" s="31"/>
    </row>
    <row r="7" spans="1:6" ht="24.75" customHeight="1">
      <c r="A7" s="30" t="s">
        <v>52</v>
      </c>
      <c r="B7" s="30"/>
      <c r="C7" s="30" t="s">
        <v>83</v>
      </c>
      <c r="D7" s="55">
        <v>0.51</v>
      </c>
      <c r="E7" s="30" t="s">
        <v>74</v>
      </c>
      <c r="F7" s="57" t="s">
        <v>82</v>
      </c>
    </row>
    <row r="8" spans="1:6" ht="24.75" customHeight="1">
      <c r="A8" s="30" t="s">
        <v>54</v>
      </c>
      <c r="B8" s="30"/>
      <c r="C8" s="30"/>
      <c r="D8" s="53" t="s">
        <v>69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1"/>
      <c r="F12" s="51"/>
    </row>
    <row r="13" spans="1:6" ht="12.75">
      <c r="A13" s="11"/>
      <c r="B13" s="11" t="s">
        <v>7</v>
      </c>
      <c r="C13" s="11" t="s">
        <v>6</v>
      </c>
      <c r="D13" s="11"/>
      <c r="E13" s="51"/>
      <c r="F13" s="51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1"/>
      <c r="F14" s="51"/>
    </row>
    <row r="15" spans="1:6" s="33" customFormat="1" ht="20.25" customHeight="1">
      <c r="A15" s="32">
        <f>SUM('Anlage zur Kalkulation'!D29)</f>
        <v>28</v>
      </c>
      <c r="B15" s="58">
        <f>SUM('Anlage zur Kalkulation'!D34)</f>
        <v>250.15</v>
      </c>
      <c r="C15" s="32">
        <f>SUM('Anlage zur Kalkulation'!H6)</f>
        <v>22</v>
      </c>
      <c r="D15" s="41">
        <f>SUM('Anlage zur Kalkulation'!H11)</f>
        <v>2674</v>
      </c>
      <c r="E15" s="52"/>
      <c r="F15" s="52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1"/>
      <c r="F16" s="51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74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1655.6499999999999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9"/>
      <c r="E24" s="60"/>
      <c r="F24" s="43">
        <f>SUM('Anlage zur Kalkulation'!H29)</f>
        <v>966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9"/>
      <c r="E26" s="60"/>
      <c r="F26" s="43">
        <f>SUM('Anlage zur Kalkulation'!H34)</f>
        <v>285.86800000000005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213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142.1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56">
        <v>0.51</v>
      </c>
      <c r="E32" s="15" t="s">
        <v>74</v>
      </c>
      <c r="F32" s="43">
        <v>0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48"/>
      <c r="E34" s="8"/>
      <c r="F34" s="44">
        <v>0</v>
      </c>
    </row>
    <row r="35" spans="1:6" ht="12.75">
      <c r="A35" s="27" t="s">
        <v>81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3262.6179999999995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49">
        <f>F37/C15</f>
        <v>148.30081818181816</v>
      </c>
    </row>
    <row r="40" spans="1:6" ht="13.5" thickBot="1">
      <c r="A40" s="21" t="s">
        <v>78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49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2">
      <selection activeCell="A22" sqref="A1:IV16384"/>
    </sheetView>
  </sheetViews>
  <sheetFormatPr defaultColWidth="11.421875" defaultRowHeight="12.75"/>
  <cols>
    <col min="1" max="1" width="11.421875" style="61" customWidth="1"/>
    <col min="2" max="2" width="10.421875" style="61" customWidth="1"/>
    <col min="3" max="3" width="8.421875" style="61" customWidth="1"/>
    <col min="4" max="5" width="11.421875" style="61" customWidth="1"/>
    <col min="6" max="6" width="9.421875" style="61" customWidth="1"/>
    <col min="7" max="7" width="12.140625" style="61" customWidth="1"/>
    <col min="8" max="8" width="12.28125" style="62" customWidth="1"/>
    <col min="9" max="9" width="4.140625" style="61" customWidth="1"/>
    <col min="10" max="16384" width="11.421875" style="61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61" t="s">
        <v>18</v>
      </c>
      <c r="H3" s="63">
        <v>18</v>
      </c>
      <c r="I3" s="61" t="s">
        <v>0</v>
      </c>
    </row>
    <row r="4" spans="1:9" ht="12.75">
      <c r="A4" s="38"/>
      <c r="B4" s="38"/>
      <c r="D4" s="61" t="s">
        <v>19</v>
      </c>
      <c r="H4" s="63">
        <v>0</v>
      </c>
      <c r="I4" s="61" t="s">
        <v>0</v>
      </c>
    </row>
    <row r="5" spans="1:9" ht="12.75">
      <c r="A5" s="38"/>
      <c r="B5" s="38"/>
      <c r="D5" s="61" t="s">
        <v>20</v>
      </c>
      <c r="H5" s="64">
        <v>4</v>
      </c>
      <c r="I5" s="61" t="s">
        <v>0</v>
      </c>
    </row>
    <row r="6" spans="1:9" ht="12.75">
      <c r="A6" s="38"/>
      <c r="B6" s="38"/>
      <c r="G6" s="38" t="s">
        <v>21</v>
      </c>
      <c r="H6" s="65">
        <f>SUM(H3:H5)</f>
        <v>22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61" t="s">
        <v>23</v>
      </c>
      <c r="H9" s="66">
        <v>474</v>
      </c>
      <c r="I9" s="61" t="s">
        <v>1</v>
      </c>
    </row>
    <row r="10" spans="1:9" ht="12.75">
      <c r="A10" s="38"/>
      <c r="B10" s="38"/>
      <c r="D10" s="61" t="s">
        <v>24</v>
      </c>
      <c r="H10" s="67">
        <v>2200</v>
      </c>
      <c r="I10" s="61" t="s">
        <v>1</v>
      </c>
    </row>
    <row r="11" spans="1:9" ht="12.75">
      <c r="A11" s="38"/>
      <c r="B11" s="38"/>
      <c r="G11" s="68" t="s">
        <v>21</v>
      </c>
      <c r="H11" s="69">
        <f>SUM(H9:H10)</f>
        <v>2674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4" ht="12.75">
      <c r="A14" s="38" t="s">
        <v>25</v>
      </c>
      <c r="B14" s="38"/>
      <c r="D14" s="61" t="s">
        <v>71</v>
      </c>
    </row>
    <row r="15" spans="1:9" ht="12.75">
      <c r="A15" s="38" t="s">
        <v>26</v>
      </c>
      <c r="B15" s="38"/>
      <c r="D15" s="61" t="s">
        <v>72</v>
      </c>
      <c r="H15" s="70">
        <v>592.29</v>
      </c>
      <c r="I15" s="61" t="s">
        <v>74</v>
      </c>
    </row>
    <row r="16" spans="1:8" ht="12.75">
      <c r="A16" s="38"/>
      <c r="B16" s="38"/>
      <c r="D16" s="61" t="s">
        <v>27</v>
      </c>
      <c r="H16" s="70"/>
    </row>
    <row r="17" spans="1:9" ht="12.75">
      <c r="A17" s="38"/>
      <c r="B17" s="38"/>
      <c r="D17" s="61" t="s">
        <v>73</v>
      </c>
      <c r="H17" s="70">
        <v>498.82</v>
      </c>
      <c r="I17" s="61" t="s">
        <v>74</v>
      </c>
    </row>
    <row r="18" spans="1:9" ht="12.75">
      <c r="A18" s="38"/>
      <c r="B18" s="38"/>
      <c r="D18" s="61" t="s">
        <v>47</v>
      </c>
      <c r="H18" s="70">
        <v>335.44</v>
      </c>
      <c r="I18" s="61" t="s">
        <v>74</v>
      </c>
    </row>
    <row r="19" spans="1:9" ht="12.75">
      <c r="A19" s="38"/>
      <c r="B19" s="38"/>
      <c r="D19" s="61" t="s">
        <v>48</v>
      </c>
      <c r="H19" s="71">
        <v>229.1</v>
      </c>
      <c r="I19" s="61" t="s">
        <v>74</v>
      </c>
    </row>
    <row r="20" spans="1:9" ht="12.75">
      <c r="A20" s="38"/>
      <c r="B20" s="38"/>
      <c r="G20" s="38" t="s">
        <v>21</v>
      </c>
      <c r="H20" s="72">
        <f>SUM(H14:H19)</f>
        <v>1655.6499999999999</v>
      </c>
      <c r="I20" s="38" t="s">
        <v>74</v>
      </c>
    </row>
    <row r="21" spans="1:6" ht="12.75">
      <c r="A21" s="38"/>
      <c r="B21" s="38"/>
      <c r="F21" s="73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61" t="s">
        <v>29</v>
      </c>
      <c r="F24" s="73"/>
    </row>
    <row r="25" spans="1:9" ht="12.75">
      <c r="A25" s="38"/>
      <c r="B25" s="38"/>
      <c r="D25" s="61">
        <v>20</v>
      </c>
      <c r="E25" s="61" t="s">
        <v>30</v>
      </c>
      <c r="F25" s="74">
        <v>34.5</v>
      </c>
      <c r="G25" s="61" t="s">
        <v>74</v>
      </c>
      <c r="H25" s="75">
        <f>D25*F25</f>
        <v>690</v>
      </c>
      <c r="I25" s="61" t="s">
        <v>74</v>
      </c>
    </row>
    <row r="26" spans="1:8" ht="12.75">
      <c r="A26" s="38"/>
      <c r="B26" s="38"/>
      <c r="F26" s="74"/>
      <c r="H26" s="63"/>
    </row>
    <row r="27" spans="1:8" ht="12.75">
      <c r="A27" s="38"/>
      <c r="B27" s="38"/>
      <c r="D27" s="61" t="s">
        <v>31</v>
      </c>
      <c r="F27" s="74"/>
      <c r="H27" s="63"/>
    </row>
    <row r="28" spans="1:9" ht="12.75">
      <c r="A28" s="38"/>
      <c r="B28" s="38"/>
      <c r="D28" s="76">
        <v>8</v>
      </c>
      <c r="E28" s="61" t="s">
        <v>30</v>
      </c>
      <c r="F28" s="74">
        <v>34.5</v>
      </c>
      <c r="G28" s="61" t="s">
        <v>74</v>
      </c>
      <c r="H28" s="64">
        <f>D28*F28</f>
        <v>276</v>
      </c>
      <c r="I28" s="61" t="s">
        <v>74</v>
      </c>
    </row>
    <row r="29" spans="1:9" ht="12.75">
      <c r="A29" s="38"/>
      <c r="B29" s="38"/>
      <c r="D29" s="61">
        <f>SUM(D25:D28)</f>
        <v>28</v>
      </c>
      <c r="G29" s="38" t="s">
        <v>21</v>
      </c>
      <c r="H29" s="77">
        <f>SUM(H25:H28)</f>
        <v>966</v>
      </c>
      <c r="I29" s="38" t="s">
        <v>74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61" t="s">
        <v>79</v>
      </c>
      <c r="D32" s="78">
        <v>220.15</v>
      </c>
      <c r="E32" s="61" t="s">
        <v>56</v>
      </c>
      <c r="F32" s="61">
        <v>1.12</v>
      </c>
      <c r="G32" s="61" t="s">
        <v>76</v>
      </c>
      <c r="H32" s="79">
        <f>F32*D32</f>
        <v>246.56800000000004</v>
      </c>
      <c r="I32" s="61" t="s">
        <v>74</v>
      </c>
    </row>
    <row r="33" spans="1:9" ht="12.75">
      <c r="A33" s="38"/>
      <c r="B33" s="38"/>
      <c r="C33" s="61" t="s">
        <v>80</v>
      </c>
      <c r="D33" s="78">
        <v>30</v>
      </c>
      <c r="E33" s="61" t="s">
        <v>56</v>
      </c>
      <c r="F33" s="78">
        <v>1.31</v>
      </c>
      <c r="G33" s="61" t="s">
        <v>76</v>
      </c>
      <c r="H33" s="79">
        <f>F33*D33</f>
        <v>39.300000000000004</v>
      </c>
      <c r="I33" s="61" t="s">
        <v>74</v>
      </c>
    </row>
    <row r="34" spans="1:9" ht="12.75">
      <c r="A34" s="38"/>
      <c r="B34" s="38"/>
      <c r="D34" s="78">
        <f>SUM(D32:D33)</f>
        <v>250.15</v>
      </c>
      <c r="E34" s="61" t="s">
        <v>84</v>
      </c>
      <c r="F34" s="80"/>
      <c r="H34" s="81">
        <f>SUM(H32:H33)</f>
        <v>285.86800000000005</v>
      </c>
      <c r="I34" s="61" t="s">
        <v>74</v>
      </c>
    </row>
    <row r="35" spans="1:2" ht="12.75">
      <c r="A35" s="38"/>
      <c r="B35" s="38"/>
    </row>
    <row r="36" spans="1:8" ht="12.75">
      <c r="A36" s="38" t="s">
        <v>33</v>
      </c>
      <c r="B36" s="38"/>
      <c r="D36" s="61" t="s">
        <v>34</v>
      </c>
      <c r="G36" s="38"/>
      <c r="H36" s="82"/>
    </row>
    <row r="37" spans="1:9" ht="12.75">
      <c r="A37" s="38"/>
      <c r="B37" s="38"/>
      <c r="D37" s="61" t="s">
        <v>35</v>
      </c>
      <c r="G37" s="61" t="s">
        <v>75</v>
      </c>
      <c r="H37" s="70">
        <v>150</v>
      </c>
      <c r="I37" s="61" t="s">
        <v>74</v>
      </c>
    </row>
    <row r="38" spans="1:8" ht="12.75">
      <c r="A38" s="38"/>
      <c r="B38" s="38"/>
      <c r="D38" s="61" t="s">
        <v>36</v>
      </c>
      <c r="H38" s="70"/>
    </row>
    <row r="39" spans="1:9" ht="12.75">
      <c r="A39" s="38"/>
      <c r="B39" s="38"/>
      <c r="D39" s="61" t="s">
        <v>37</v>
      </c>
      <c r="H39" s="71">
        <v>63</v>
      </c>
      <c r="I39" s="61" t="s">
        <v>74</v>
      </c>
    </row>
    <row r="40" spans="7:9" ht="12.75">
      <c r="G40" s="38" t="s">
        <v>21</v>
      </c>
      <c r="H40" s="83">
        <f>SUM(H36:H39)</f>
        <v>213</v>
      </c>
      <c r="I40" s="38" t="s">
        <v>74</v>
      </c>
    </row>
    <row r="42" ht="12.75">
      <c r="H42" s="84"/>
    </row>
    <row r="43" spans="1:8" ht="12.75">
      <c r="A43" s="38" t="s">
        <v>38</v>
      </c>
      <c r="D43" s="76" t="s">
        <v>57</v>
      </c>
      <c r="G43" s="38"/>
      <c r="H43" s="85"/>
    </row>
    <row r="44" spans="2:9" ht="12.75">
      <c r="B44" s="61">
        <v>350</v>
      </c>
      <c r="C44" s="61" t="s">
        <v>58</v>
      </c>
      <c r="D44" s="61">
        <v>0.35</v>
      </c>
      <c r="E44" s="61" t="s">
        <v>74</v>
      </c>
      <c r="F44" s="61" t="s">
        <v>49</v>
      </c>
      <c r="G44" s="61" t="s">
        <v>59</v>
      </c>
      <c r="H44" s="70">
        <f>B44*D44</f>
        <v>122.49999999999999</v>
      </c>
      <c r="I44" s="61" t="s">
        <v>74</v>
      </c>
    </row>
    <row r="45" spans="2:9" ht="12.75">
      <c r="B45" s="61">
        <v>0</v>
      </c>
      <c r="C45" s="61" t="s">
        <v>58</v>
      </c>
      <c r="D45" s="78">
        <v>0.4</v>
      </c>
      <c r="E45" s="61" t="s">
        <v>74</v>
      </c>
      <c r="F45" s="61" t="s">
        <v>50</v>
      </c>
      <c r="G45" s="61" t="s">
        <v>59</v>
      </c>
      <c r="H45" s="70">
        <f>B45*D45</f>
        <v>0</v>
      </c>
      <c r="I45" s="61" t="s">
        <v>74</v>
      </c>
    </row>
    <row r="46" spans="3:9" ht="12.75">
      <c r="C46" s="61" t="s">
        <v>77</v>
      </c>
      <c r="H46" s="71">
        <f>(H45+H44)*16%</f>
        <v>19.599999999999998</v>
      </c>
      <c r="I46" s="61" t="s">
        <v>74</v>
      </c>
    </row>
    <row r="47" spans="7:9" ht="12.75">
      <c r="G47" s="38" t="s">
        <v>21</v>
      </c>
      <c r="H47" s="72">
        <f>SUM(H44:H46)</f>
        <v>142.1</v>
      </c>
      <c r="I47" s="38" t="s">
        <v>74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2008-08-18T10:14:45Z</cp:lastPrinted>
  <dcterms:created xsi:type="dcterms:W3CDTF">2000-09-05T07:32:42Z</dcterms:created>
  <dcterms:modified xsi:type="dcterms:W3CDTF">2008-08-18T10:14:47Z</dcterms:modified>
  <cp:category/>
  <cp:version/>
  <cp:contentType/>
  <cp:contentStatus/>
</cp:coreProperties>
</file>